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'得獎名單'!$A$1:$M$33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<sst xmlns="http://schemas.openxmlformats.org/spreadsheetml/2006/main" count="188" uniqueCount="131">
  <si>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</si>
  <si>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</si>
  <si>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</si>
  <si>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</si>
  <si>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</si>
  <si>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</si>
  <si>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</si>
  <si>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</si>
  <si>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</si>
  <si>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</si>
  <si>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</si>
  <si>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</si>
  <si>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</si>
  <si>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</si>
  <si>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</si>
  <si>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</si>
  <si>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</si>
  <si>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</si>
  <si>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</si>
  <si>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作 者</t>
  </si>
  <si>
    <t xml:space="preserve">        </t>
  </si>
  <si>
    <t>※</t>
  </si>
  <si>
    <t>上表係依據金牌獎5分、銀牌獎4分、銅牌獎3分、優選獎2分、入選獎1分所統計的結果。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</si>
  <si>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</si>
  <si>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</si>
  <si>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</si>
  <si>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</si>
  <si>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</si>
  <si>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</si>
  <si>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</si>
  <si>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</si>
  <si>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</si>
  <si>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</si>
  <si>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</si>
  <si>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優選</t>
  </si>
  <si>
    <t>許敏華</t>
  </si>
  <si>
    <t xml:space="preserve">                                                          </t>
  </si>
  <si>
    <t>上表資料如有錯誤，請電話或傳簡訊張淑貞 0918-699861或E-mail到sunnychang07@gmail.com告知，感謝你您的參賽！</t>
  </si>
  <si>
    <t>韓正誠</t>
  </si>
  <si>
    <t>廖奕順</t>
  </si>
  <si>
    <t>陳漢義</t>
  </si>
  <si>
    <t>張武義</t>
  </si>
  <si>
    <t>林碧雲</t>
  </si>
  <si>
    <t>黃碧泰</t>
  </si>
  <si>
    <t>劉厚志</t>
  </si>
  <si>
    <t>入選</t>
  </si>
  <si>
    <t>劉明德</t>
  </si>
  <si>
    <t>顧亞平</t>
  </si>
  <si>
    <t>入選</t>
  </si>
  <si>
    <t>入選</t>
  </si>
  <si>
    <t>入選</t>
  </si>
  <si>
    <t>優選</t>
  </si>
  <si>
    <t>最高榮譽</t>
  </si>
  <si>
    <t>最高榮譽</t>
  </si>
  <si>
    <t>名次</t>
  </si>
  <si>
    <t>姓名</t>
  </si>
  <si>
    <t>周紹盛</t>
  </si>
  <si>
    <t>徐信義</t>
  </si>
  <si>
    <t>優選</t>
  </si>
  <si>
    <t>入選</t>
  </si>
  <si>
    <t>陳素貞</t>
  </si>
  <si>
    <t>入選</t>
  </si>
  <si>
    <t>江政彥</t>
  </si>
  <si>
    <t>林金福</t>
  </si>
  <si>
    <t>優選</t>
  </si>
  <si>
    <t>台北攝影學會  人像攝影比賽</t>
  </si>
  <si>
    <t>劉厚志</t>
  </si>
  <si>
    <t>優選</t>
  </si>
  <si>
    <t>入選</t>
  </si>
  <si>
    <t>黃水原</t>
  </si>
  <si>
    <t>陳漢義</t>
  </si>
  <si>
    <t>楊順安</t>
  </si>
  <si>
    <t>黃水原</t>
  </si>
  <si>
    <t>楊順安</t>
  </si>
  <si>
    <t>楊順安</t>
  </si>
  <si>
    <t xml:space="preserve">            111年6月份人像月賽領獎名單</t>
  </si>
  <si>
    <t xml:space="preserve">                 111年7月份 得獎名單</t>
  </si>
  <si>
    <t>評審老師：田開龍、林信江、周李隆德、林碧玫、郭美彗（評介）。</t>
  </si>
  <si>
    <t>本月份人像活動指導老師：古秀有、徐信義先生。</t>
  </si>
  <si>
    <t>月賽主席：張淑貞  副主席: 顧亞平         評審日期：111年8月3日</t>
  </si>
  <si>
    <t>月賽委員：盧天寶、林碧雲 、許敏華、楊顯森。       監 分：陳素貞</t>
  </si>
  <si>
    <t>風釆動人</t>
  </si>
  <si>
    <t>金牌</t>
  </si>
  <si>
    <t>江政彥</t>
  </si>
  <si>
    <t>銀牌</t>
  </si>
  <si>
    <t>美若天仙</t>
  </si>
  <si>
    <t>劉厚志</t>
  </si>
  <si>
    <t>婀娜多姿</t>
  </si>
  <si>
    <t>神釆怡人</t>
  </si>
  <si>
    <t>青春亮麗</t>
  </si>
  <si>
    <t>優雅大方</t>
  </si>
  <si>
    <t>林本源</t>
  </si>
  <si>
    <t>長髮美女</t>
  </si>
  <si>
    <t>入選</t>
  </si>
  <si>
    <t>廖奕順</t>
  </si>
  <si>
    <t>陳漢義</t>
  </si>
  <si>
    <t>黃碧泰</t>
  </si>
  <si>
    <t>銅牌</t>
  </si>
  <si>
    <t>思緒</t>
  </si>
  <si>
    <t>秀色可餐</t>
  </si>
  <si>
    <t>落落大方</t>
  </si>
  <si>
    <t>美麗佳人</t>
  </si>
  <si>
    <t>亭亭玉立</t>
  </si>
  <si>
    <t>沉魚落雁</t>
  </si>
  <si>
    <t>待</t>
  </si>
  <si>
    <t>含情</t>
  </si>
  <si>
    <t>回眸一笑</t>
  </si>
  <si>
    <t>小憩</t>
  </si>
  <si>
    <t>盼</t>
  </si>
  <si>
    <t>佳人風彩</t>
  </si>
  <si>
    <t>髮動</t>
  </si>
  <si>
    <t>嬌柔美女</t>
  </si>
  <si>
    <t>柔美姿態</t>
  </si>
  <si>
    <t>紅衣美女</t>
  </si>
  <si>
    <t>雙瞳剪水</t>
  </si>
  <si>
    <t>小家碧玉</t>
  </si>
  <si>
    <t>長髮美人</t>
  </si>
  <si>
    <t>美眼電人</t>
  </si>
  <si>
    <t>閉月羞花</t>
  </si>
  <si>
    <t>美少女-1</t>
  </si>
  <si>
    <t>長髮飄飄</t>
  </si>
  <si>
    <r>
      <t>本月份參賽人數11人，共計投件102張，入選以上作品32張</t>
    </r>
    <r>
      <rPr>
        <b/>
        <sz val="12"/>
        <color indexed="8"/>
        <rFont val="新細明體"/>
        <family val="1"/>
      </rPr>
      <t>。</t>
    </r>
  </si>
  <si>
    <t>溫婉嫻淑</t>
  </si>
  <si>
    <t>111年7月份攝影活動人像攝影比賽累積計分表</t>
  </si>
  <si>
    <t xml:space="preserve">  評審日期：111年8月3日</t>
  </si>
  <si>
    <t>林本源</t>
  </si>
  <si>
    <t>林本源</t>
  </si>
  <si>
    <t>本月份參賽人數11人，共計投件102張，入選以上作品32張，恭喜得獎的會員。</t>
  </si>
  <si>
    <t>優選</t>
  </si>
  <si>
    <t>最高榮譽獎以入選張數最多者得之(不得少於5張)，本月最高榮譽獎為黃水原先生，共獲得優選1張、入選獎6張，合計7張。</t>
  </si>
  <si>
    <t xml:space="preserve">  ( 獎項於111年9月7日頒獎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</si>
</sst>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8" fontId="25" fillId="0" borderId="22" xfId="0" applyNumberFormat="1" applyFont="1" applyBorder="1" applyAlignment="1">
      <alignment horizontal="center" vertical="center"/>
    </xf>
    <xf numFmtId="188" fontId="25" fillId="0" borderId="23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14" fillId="0" borderId="25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14" fillId="33" borderId="26" xfId="0" applyNumberFormat="1" applyFont="1" applyFill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88" fontId="15" fillId="0" borderId="21" xfId="0" applyNumberFormat="1" applyFont="1" applyBorder="1" applyAlignment="1">
      <alignment horizontal="center"/>
    </xf>
    <xf numFmtId="0" fontId="16" fillId="33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workbookViewId="0" topLeftCell="A22">
      <selection activeCell="V29" sqref="V2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20</v>
      </c>
      <c r="B1" s="128" t="s">
        <v>123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7" t="s">
        <v>124</v>
      </c>
      <c r="P2" s="127"/>
      <c r="Q2" s="127"/>
      <c r="R2" s="20"/>
    </row>
    <row r="3" spans="1:19" ht="35.25" customHeight="1" thickBot="1">
      <c r="A3" s="117" t="s">
        <v>54</v>
      </c>
      <c r="B3" s="119" t="s">
        <v>55</v>
      </c>
      <c r="C3" s="121" t="s">
        <v>11</v>
      </c>
      <c r="D3" s="122"/>
      <c r="E3" s="122"/>
      <c r="F3" s="122"/>
      <c r="G3" s="123"/>
      <c r="H3" s="130" t="s">
        <v>52</v>
      </c>
      <c r="I3" s="124" t="s">
        <v>23</v>
      </c>
      <c r="J3" s="125"/>
      <c r="K3" s="126"/>
      <c r="L3" s="125" t="s">
        <v>24</v>
      </c>
      <c r="M3" s="125"/>
      <c r="N3" s="126"/>
      <c r="O3" s="124" t="s">
        <v>12</v>
      </c>
      <c r="P3" s="125"/>
      <c r="Q3" s="126"/>
      <c r="R3" s="22"/>
      <c r="S3" s="1"/>
    </row>
    <row r="4" spans="1:19" ht="45" customHeight="1" thickBot="1">
      <c r="A4" s="118"/>
      <c r="B4" s="120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1"/>
      <c r="I4" s="43" t="s">
        <v>13</v>
      </c>
      <c r="J4" s="44" t="s">
        <v>14</v>
      </c>
      <c r="K4" s="45" t="s">
        <v>15</v>
      </c>
      <c r="L4" s="112" t="s">
        <v>25</v>
      </c>
      <c r="M4" s="46" t="s">
        <v>26</v>
      </c>
      <c r="N4" s="47" t="s">
        <v>27</v>
      </c>
      <c r="O4" s="48" t="s">
        <v>16</v>
      </c>
      <c r="P4" s="49" t="s">
        <v>17</v>
      </c>
      <c r="Q4" s="50" t="s">
        <v>18</v>
      </c>
      <c r="R4" s="22"/>
      <c r="S4" s="1"/>
    </row>
    <row r="5" spans="1:19" ht="19.5" customHeight="1">
      <c r="A5" s="96">
        <v>1</v>
      </c>
      <c r="B5" s="91" t="s">
        <v>44</v>
      </c>
      <c r="C5" s="57"/>
      <c r="D5" s="57">
        <v>1</v>
      </c>
      <c r="E5" s="57"/>
      <c r="F5" s="57"/>
      <c r="G5" s="100">
        <v>5</v>
      </c>
      <c r="H5" s="58"/>
      <c r="I5" s="59">
        <v>37</v>
      </c>
      <c r="J5" s="56">
        <f>SUM(C5:G5)</f>
        <v>6</v>
      </c>
      <c r="K5" s="60">
        <f>SUM(I5:J5)</f>
        <v>43</v>
      </c>
      <c r="L5" s="55">
        <v>200</v>
      </c>
      <c r="M5" s="56">
        <f>400*C5+300*D5+200*E5+100*F5+300*H5</f>
        <v>300</v>
      </c>
      <c r="N5" s="56">
        <f>M5+L5</f>
        <v>500</v>
      </c>
      <c r="O5" s="57">
        <v>61</v>
      </c>
      <c r="P5" s="57">
        <f>C5*5+D5*4+E5*3+F5*2+G5*1</f>
        <v>9</v>
      </c>
      <c r="Q5" s="60">
        <f>SUM(O5+P5)</f>
        <v>70</v>
      </c>
      <c r="R5" s="21"/>
      <c r="S5" s="1"/>
    </row>
    <row r="6" spans="1:20" ht="18.75" customHeight="1" thickBot="1">
      <c r="A6" s="97">
        <v>2</v>
      </c>
      <c r="B6" s="92" t="s">
        <v>69</v>
      </c>
      <c r="C6" s="57"/>
      <c r="D6" s="57"/>
      <c r="E6" s="57"/>
      <c r="F6" s="57">
        <v>1</v>
      </c>
      <c r="G6" s="100">
        <v>6</v>
      </c>
      <c r="H6" s="52">
        <v>1</v>
      </c>
      <c r="I6" s="59">
        <v>23</v>
      </c>
      <c r="J6" s="53">
        <f>SUM(C6:G6)</f>
        <v>7</v>
      </c>
      <c r="K6" s="54">
        <f>SUM(I6+J6)</f>
        <v>30</v>
      </c>
      <c r="L6" s="55">
        <v>300</v>
      </c>
      <c r="M6" s="56">
        <f>400*C6+300*D6+200*E6+100*F6+300*H6</f>
        <v>400</v>
      </c>
      <c r="N6" s="56">
        <f>M6+L6</f>
        <v>700</v>
      </c>
      <c r="O6" s="57">
        <v>35</v>
      </c>
      <c r="P6" s="51">
        <f>C6*5+D6*4+E6*3+F6*2+G6*1</f>
        <v>8</v>
      </c>
      <c r="Q6" s="54">
        <f>SUM(O6+P6)</f>
        <v>43</v>
      </c>
      <c r="R6" s="21"/>
      <c r="S6" s="23"/>
      <c r="T6" s="32"/>
    </row>
    <row r="7" spans="1:19" ht="18.75" customHeight="1">
      <c r="A7" s="96">
        <v>3</v>
      </c>
      <c r="B7" s="91" t="s">
        <v>39</v>
      </c>
      <c r="C7" s="57"/>
      <c r="D7" s="57"/>
      <c r="E7" s="57"/>
      <c r="F7" s="57">
        <v>1</v>
      </c>
      <c r="G7" s="100">
        <v>3</v>
      </c>
      <c r="H7" s="52"/>
      <c r="I7" s="59">
        <v>26</v>
      </c>
      <c r="J7" s="56">
        <f>SUM(C7:G7)</f>
        <v>4</v>
      </c>
      <c r="K7" s="60">
        <f>SUM(I7+J7)</f>
        <v>30</v>
      </c>
      <c r="L7" s="55">
        <v>700</v>
      </c>
      <c r="M7" s="56">
        <f>400*C7+300*D7+200*E7+100*F7+300*H7</f>
        <v>100</v>
      </c>
      <c r="N7" s="56">
        <f>M7+L7</f>
        <v>800</v>
      </c>
      <c r="O7" s="57">
        <v>35</v>
      </c>
      <c r="P7" s="57">
        <f>C7*5+D7*4+E7*3+F7*2+G7*1</f>
        <v>5</v>
      </c>
      <c r="Q7" s="60">
        <f>SUM(O7+P7)</f>
        <v>40</v>
      </c>
      <c r="R7" s="21"/>
      <c r="S7" s="1"/>
    </row>
    <row r="8" spans="1:19" ht="18.75" customHeight="1" thickBot="1">
      <c r="A8" s="97">
        <v>4</v>
      </c>
      <c r="B8" s="91" t="s">
        <v>40</v>
      </c>
      <c r="C8" s="57"/>
      <c r="D8" s="57"/>
      <c r="E8" s="57"/>
      <c r="F8" s="57">
        <v>1</v>
      </c>
      <c r="G8" s="100">
        <v>2</v>
      </c>
      <c r="H8" s="58"/>
      <c r="I8" s="59">
        <v>23</v>
      </c>
      <c r="J8" s="56">
        <f>SUM(C8:G8)</f>
        <v>3</v>
      </c>
      <c r="K8" s="60">
        <f>SUM(I8+J8)</f>
        <v>26</v>
      </c>
      <c r="L8" s="55"/>
      <c r="M8" s="56"/>
      <c r="N8" s="56"/>
      <c r="O8" s="57">
        <v>29</v>
      </c>
      <c r="P8" s="57">
        <f>C8*5+D8*4+E8*3+F8*2+G8*1</f>
        <v>4</v>
      </c>
      <c r="Q8" s="60">
        <f>SUM(O8+P8)</f>
        <v>33</v>
      </c>
      <c r="R8" s="21"/>
      <c r="S8" s="1"/>
    </row>
    <row r="9" spans="1:19" ht="18.75" customHeight="1">
      <c r="A9" s="96">
        <v>5</v>
      </c>
      <c r="B9" s="92" t="s">
        <v>43</v>
      </c>
      <c r="C9" s="57"/>
      <c r="D9" s="57"/>
      <c r="E9" s="57"/>
      <c r="F9" s="57">
        <v>1</v>
      </c>
      <c r="G9" s="100">
        <v>1</v>
      </c>
      <c r="H9" s="58"/>
      <c r="I9" s="59">
        <v>16</v>
      </c>
      <c r="J9" s="56">
        <f>SUM(C9:G9)</f>
        <v>2</v>
      </c>
      <c r="K9" s="60">
        <f>SUM(I9+J9)</f>
        <v>18</v>
      </c>
      <c r="L9" s="55"/>
      <c r="M9" s="56"/>
      <c r="N9" s="56"/>
      <c r="O9" s="57">
        <v>22</v>
      </c>
      <c r="P9" s="57">
        <f>C9*5+D9*4+E9*3+F9*2+G9*1</f>
        <v>3</v>
      </c>
      <c r="Q9" s="60">
        <f>SUM(O9+P9)</f>
        <v>25</v>
      </c>
      <c r="R9" s="21"/>
      <c r="S9" s="1"/>
    </row>
    <row r="10" spans="1:19" ht="18.75" customHeight="1">
      <c r="A10" s="97">
        <v>6</v>
      </c>
      <c r="B10" s="92" t="s">
        <v>63</v>
      </c>
      <c r="C10" s="57"/>
      <c r="D10" s="57"/>
      <c r="E10" s="57"/>
      <c r="F10" s="57"/>
      <c r="G10" s="100"/>
      <c r="H10" s="58"/>
      <c r="I10" s="59">
        <v>18</v>
      </c>
      <c r="J10" s="56">
        <f>SUM(C10:G10)</f>
        <v>0</v>
      </c>
      <c r="K10" s="60">
        <f>SUM(I10+J10)</f>
        <v>18</v>
      </c>
      <c r="L10" s="55">
        <v>0</v>
      </c>
      <c r="M10" s="56">
        <f>400*C10+300*D10+200*E10+100*F10+300*H10</f>
        <v>0</v>
      </c>
      <c r="N10" s="56">
        <f>M10+L10</f>
        <v>0</v>
      </c>
      <c r="O10" s="57">
        <v>22</v>
      </c>
      <c r="P10" s="57">
        <f>C10*5+D10*4+E10*3+F10*2+G10*1</f>
        <v>0</v>
      </c>
      <c r="Q10" s="60">
        <f>SUM(O10+P10)</f>
        <v>22</v>
      </c>
      <c r="R10" s="21"/>
      <c r="S10" s="1"/>
    </row>
    <row r="11" spans="1:19" ht="18.75" customHeight="1">
      <c r="A11" s="97">
        <v>7</v>
      </c>
      <c r="B11" s="92" t="s">
        <v>41</v>
      </c>
      <c r="C11" s="57"/>
      <c r="D11" s="57"/>
      <c r="E11" s="57"/>
      <c r="F11" s="57"/>
      <c r="G11" s="100">
        <v>2</v>
      </c>
      <c r="H11" s="58"/>
      <c r="I11" s="59">
        <v>11</v>
      </c>
      <c r="J11" s="56">
        <f aca="true" t="shared" si="0" ref="J10:J21">SUM(C11:G11)</f>
        <v>2</v>
      </c>
      <c r="K11" s="60">
        <f aca="true" t="shared" si="1" ref="K10:K21">SUM(I11+J11)</f>
        <v>13</v>
      </c>
      <c r="L11" s="55"/>
      <c r="M11" s="56"/>
      <c r="N11" s="56"/>
      <c r="O11" s="57">
        <v>17</v>
      </c>
      <c r="P11" s="57">
        <f aca="true" t="shared" si="2" ref="P10:P21">C11*5+D11*4+E11*3+F11*2+G11*1</f>
        <v>2</v>
      </c>
      <c r="Q11" s="60">
        <f aca="true" t="shared" si="3" ref="Q10:Q21">SUM(O11+P11)</f>
        <v>19</v>
      </c>
      <c r="R11" s="21"/>
      <c r="S11" s="1"/>
    </row>
    <row r="12" spans="1:19" ht="18.75" customHeight="1">
      <c r="A12" s="110">
        <v>8</v>
      </c>
      <c r="B12" s="92" t="s">
        <v>62</v>
      </c>
      <c r="C12" s="57">
        <v>1</v>
      </c>
      <c r="D12" s="57"/>
      <c r="E12" s="57"/>
      <c r="F12" s="57"/>
      <c r="G12" s="100">
        <v>3</v>
      </c>
      <c r="H12" s="58"/>
      <c r="I12" s="59">
        <v>3</v>
      </c>
      <c r="J12" s="56">
        <f aca="true" t="shared" si="4" ref="J12:J20">SUM(C12:G12)</f>
        <v>4</v>
      </c>
      <c r="K12" s="60">
        <f aca="true" t="shared" si="5" ref="K12:K20">SUM(I12+J12)</f>
        <v>7</v>
      </c>
      <c r="L12" s="55"/>
      <c r="M12" s="56"/>
      <c r="N12" s="56"/>
      <c r="O12" s="57">
        <v>6</v>
      </c>
      <c r="P12" s="57">
        <f aca="true" t="shared" si="6" ref="P12:P20">C12*5+D12*4+E12*3+F12*2+G12*1</f>
        <v>8</v>
      </c>
      <c r="Q12" s="60">
        <f aca="true" t="shared" si="7" ref="Q12:Q20">SUM(O12+P12)</f>
        <v>14</v>
      </c>
      <c r="R12" s="21"/>
      <c r="S12" s="1"/>
    </row>
    <row r="13" spans="1:20" ht="18.75" customHeight="1">
      <c r="A13" s="110">
        <v>9</v>
      </c>
      <c r="B13" s="111" t="s">
        <v>57</v>
      </c>
      <c r="C13" s="57"/>
      <c r="D13" s="57"/>
      <c r="E13" s="57"/>
      <c r="F13" s="57"/>
      <c r="G13" s="100"/>
      <c r="H13" s="58"/>
      <c r="I13" s="59">
        <v>8</v>
      </c>
      <c r="J13" s="56">
        <f t="shared" si="4"/>
        <v>0</v>
      </c>
      <c r="K13" s="60">
        <f t="shared" si="5"/>
        <v>8</v>
      </c>
      <c r="L13" s="55"/>
      <c r="M13" s="56"/>
      <c r="N13" s="56"/>
      <c r="O13" s="57">
        <v>11</v>
      </c>
      <c r="P13" s="57">
        <f t="shared" si="6"/>
        <v>0</v>
      </c>
      <c r="Q13" s="60">
        <f t="shared" si="7"/>
        <v>11</v>
      </c>
      <c r="R13" s="21"/>
      <c r="S13" s="1"/>
      <c r="T13" s="33"/>
    </row>
    <row r="14" spans="1:19" ht="18.75" customHeight="1">
      <c r="A14" s="110">
        <v>10</v>
      </c>
      <c r="B14" s="111" t="s">
        <v>56</v>
      </c>
      <c r="C14" s="57"/>
      <c r="D14" s="57"/>
      <c r="E14" s="57"/>
      <c r="F14" s="57"/>
      <c r="G14" s="100"/>
      <c r="H14" s="58"/>
      <c r="I14" s="59">
        <v>5</v>
      </c>
      <c r="J14" s="56">
        <f t="shared" si="4"/>
        <v>0</v>
      </c>
      <c r="K14" s="60">
        <f t="shared" si="5"/>
        <v>5</v>
      </c>
      <c r="L14" s="55"/>
      <c r="M14" s="56"/>
      <c r="N14" s="56"/>
      <c r="O14" s="57">
        <v>7</v>
      </c>
      <c r="P14" s="57">
        <f t="shared" si="6"/>
        <v>0</v>
      </c>
      <c r="Q14" s="60">
        <f t="shared" si="7"/>
        <v>7</v>
      </c>
      <c r="R14" s="21"/>
      <c r="S14" s="1"/>
    </row>
    <row r="15" spans="1:20" ht="18.75" customHeight="1">
      <c r="A15" s="110">
        <v>11</v>
      </c>
      <c r="B15" s="111" t="s">
        <v>38</v>
      </c>
      <c r="C15" s="57"/>
      <c r="D15" s="57"/>
      <c r="E15" s="57"/>
      <c r="F15" s="57"/>
      <c r="G15" s="100"/>
      <c r="H15" s="58"/>
      <c r="I15" s="59">
        <v>5</v>
      </c>
      <c r="J15" s="56">
        <f t="shared" si="4"/>
        <v>0</v>
      </c>
      <c r="K15" s="60">
        <f t="shared" si="5"/>
        <v>5</v>
      </c>
      <c r="L15" s="55"/>
      <c r="M15" s="56"/>
      <c r="N15" s="56"/>
      <c r="O15" s="57">
        <v>6</v>
      </c>
      <c r="P15" s="57">
        <f t="shared" si="6"/>
        <v>0</v>
      </c>
      <c r="Q15" s="60">
        <f t="shared" si="7"/>
        <v>6</v>
      </c>
      <c r="R15" s="21"/>
      <c r="S15" s="1"/>
      <c r="T15" s="32"/>
    </row>
    <row r="16" spans="1:20" ht="18.75" customHeight="1">
      <c r="A16" s="110">
        <v>11</v>
      </c>
      <c r="B16" s="92" t="s">
        <v>60</v>
      </c>
      <c r="C16" s="57"/>
      <c r="D16" s="57"/>
      <c r="E16" s="57"/>
      <c r="F16" s="57"/>
      <c r="G16" s="100"/>
      <c r="H16" s="58"/>
      <c r="I16" s="59">
        <v>4</v>
      </c>
      <c r="J16" s="56">
        <f t="shared" si="4"/>
        <v>0</v>
      </c>
      <c r="K16" s="60">
        <f t="shared" si="5"/>
        <v>4</v>
      </c>
      <c r="L16" s="55"/>
      <c r="M16" s="56"/>
      <c r="N16" s="56"/>
      <c r="O16" s="57">
        <v>6</v>
      </c>
      <c r="P16" s="57">
        <f t="shared" si="6"/>
        <v>0</v>
      </c>
      <c r="Q16" s="60">
        <f t="shared" si="7"/>
        <v>6</v>
      </c>
      <c r="R16" s="21"/>
      <c r="S16" s="1"/>
      <c r="T16" s="25"/>
    </row>
    <row r="17" spans="1:19" ht="18.75" customHeight="1">
      <c r="A17" s="110">
        <v>11</v>
      </c>
      <c r="B17" s="92" t="s">
        <v>74</v>
      </c>
      <c r="C17" s="57"/>
      <c r="D17" s="57"/>
      <c r="E17" s="57">
        <v>1</v>
      </c>
      <c r="F17" s="57"/>
      <c r="G17" s="100">
        <v>1</v>
      </c>
      <c r="H17" s="58"/>
      <c r="I17" s="59">
        <v>2</v>
      </c>
      <c r="J17" s="56">
        <f t="shared" si="4"/>
        <v>2</v>
      </c>
      <c r="K17" s="60">
        <f t="shared" si="5"/>
        <v>4</v>
      </c>
      <c r="L17" s="55"/>
      <c r="M17" s="56"/>
      <c r="N17" s="56"/>
      <c r="O17" s="57">
        <v>2</v>
      </c>
      <c r="P17" s="57">
        <f t="shared" si="6"/>
        <v>4</v>
      </c>
      <c r="Q17" s="60">
        <f t="shared" si="7"/>
        <v>6</v>
      </c>
      <c r="R17" s="21"/>
      <c r="S17" s="1"/>
    </row>
    <row r="18" spans="1:19" ht="18.75" customHeight="1">
      <c r="A18" s="97">
        <v>14</v>
      </c>
      <c r="B18" s="111" t="s">
        <v>42</v>
      </c>
      <c r="C18" s="57"/>
      <c r="D18" s="57"/>
      <c r="E18" s="57"/>
      <c r="F18" s="57"/>
      <c r="G18" s="100"/>
      <c r="H18" s="58"/>
      <c r="I18" s="59">
        <v>2</v>
      </c>
      <c r="J18" s="56">
        <f t="shared" si="4"/>
        <v>0</v>
      </c>
      <c r="K18" s="60">
        <f t="shared" si="5"/>
        <v>2</v>
      </c>
      <c r="L18" s="55"/>
      <c r="M18" s="56"/>
      <c r="N18" s="56"/>
      <c r="O18" s="57">
        <v>5</v>
      </c>
      <c r="P18" s="57">
        <f t="shared" si="6"/>
        <v>0</v>
      </c>
      <c r="Q18" s="60">
        <f t="shared" si="7"/>
        <v>5</v>
      </c>
      <c r="R18" s="21"/>
      <c r="S18" s="24"/>
    </row>
    <row r="19" spans="1:19" ht="18.75" customHeight="1">
      <c r="A19" s="97">
        <v>15</v>
      </c>
      <c r="B19" s="91" t="s">
        <v>35</v>
      </c>
      <c r="C19" s="57"/>
      <c r="D19" s="57"/>
      <c r="E19" s="57"/>
      <c r="F19" s="57"/>
      <c r="G19" s="100"/>
      <c r="H19" s="58"/>
      <c r="I19" s="59">
        <v>3</v>
      </c>
      <c r="J19" s="56">
        <f t="shared" si="4"/>
        <v>0</v>
      </c>
      <c r="K19" s="60">
        <f t="shared" si="5"/>
        <v>3</v>
      </c>
      <c r="L19" s="55"/>
      <c r="M19" s="56"/>
      <c r="N19" s="56"/>
      <c r="O19" s="57">
        <v>4</v>
      </c>
      <c r="P19" s="57">
        <f t="shared" si="6"/>
        <v>0</v>
      </c>
      <c r="Q19" s="60">
        <f t="shared" si="7"/>
        <v>4</v>
      </c>
      <c r="R19" s="21"/>
      <c r="S19" s="1"/>
    </row>
    <row r="20" spans="1:19" ht="18.75" customHeight="1">
      <c r="A20" s="97">
        <v>16</v>
      </c>
      <c r="B20" s="92" t="s">
        <v>47</v>
      </c>
      <c r="C20" s="57"/>
      <c r="D20" s="57"/>
      <c r="E20" s="57"/>
      <c r="F20" s="57"/>
      <c r="G20" s="100"/>
      <c r="H20" s="58"/>
      <c r="I20" s="59">
        <v>2</v>
      </c>
      <c r="J20" s="56">
        <f t="shared" si="4"/>
        <v>0</v>
      </c>
      <c r="K20" s="60">
        <f t="shared" si="5"/>
        <v>2</v>
      </c>
      <c r="L20" s="55"/>
      <c r="M20" s="56"/>
      <c r="N20" s="56"/>
      <c r="O20" s="57">
        <v>3</v>
      </c>
      <c r="P20" s="57">
        <f t="shared" si="6"/>
        <v>0</v>
      </c>
      <c r="Q20" s="60">
        <f t="shared" si="7"/>
        <v>3</v>
      </c>
      <c r="R20" s="21"/>
      <c r="S20" s="1"/>
    </row>
    <row r="21" spans="1:19" ht="18.75" customHeight="1">
      <c r="A21" s="97">
        <v>16</v>
      </c>
      <c r="B21" s="92" t="s">
        <v>126</v>
      </c>
      <c r="C21" s="57"/>
      <c r="D21" s="57"/>
      <c r="E21" s="57"/>
      <c r="F21" s="57">
        <v>1</v>
      </c>
      <c r="G21" s="100">
        <v>1</v>
      </c>
      <c r="H21" s="58"/>
      <c r="I21" s="59">
        <v>0</v>
      </c>
      <c r="J21" s="56">
        <f t="shared" si="0"/>
        <v>2</v>
      </c>
      <c r="K21" s="60">
        <f t="shared" si="1"/>
        <v>2</v>
      </c>
      <c r="L21" s="55"/>
      <c r="M21" s="56"/>
      <c r="N21" s="56"/>
      <c r="O21" s="57">
        <v>0</v>
      </c>
      <c r="P21" s="57">
        <f t="shared" si="2"/>
        <v>3</v>
      </c>
      <c r="Q21" s="60">
        <f t="shared" si="3"/>
        <v>3</v>
      </c>
      <c r="R21" s="21"/>
      <c r="S21" s="1"/>
    </row>
    <row r="22" spans="1:19" ht="18.75" customHeight="1">
      <c r="A22" s="97">
        <v>18</v>
      </c>
      <c r="B22" s="92" t="s">
        <v>46</v>
      </c>
      <c r="C22" s="57"/>
      <c r="D22" s="57"/>
      <c r="E22" s="57"/>
      <c r="F22" s="57"/>
      <c r="G22" s="100"/>
      <c r="H22" s="58"/>
      <c r="I22" s="59">
        <v>1</v>
      </c>
      <c r="J22" s="56">
        <f>SUM(C22:G22)</f>
        <v>0</v>
      </c>
      <c r="K22" s="60">
        <f>SUM(I22+J22)</f>
        <v>1</v>
      </c>
      <c r="L22" s="55"/>
      <c r="M22" s="56"/>
      <c r="N22" s="56"/>
      <c r="O22" s="57">
        <v>1</v>
      </c>
      <c r="P22" s="57">
        <f>C22*5+D22*4+E22*3+F22*2+G22*1</f>
        <v>0</v>
      </c>
      <c r="Q22" s="60">
        <f>SUM(O22+P22)</f>
        <v>1</v>
      </c>
      <c r="R22" s="21"/>
      <c r="S22" s="1"/>
    </row>
    <row r="23" spans="1:18" ht="18.75" customHeight="1">
      <c r="A23" s="97"/>
      <c r="B23" s="111"/>
      <c r="C23" s="57"/>
      <c r="D23" s="57"/>
      <c r="E23" s="57"/>
      <c r="F23" s="57"/>
      <c r="G23" s="100"/>
      <c r="H23" s="58"/>
      <c r="I23" s="59"/>
      <c r="J23" s="56"/>
      <c r="K23" s="60"/>
      <c r="L23" s="55"/>
      <c r="M23" s="56"/>
      <c r="N23" s="56"/>
      <c r="O23" s="57"/>
      <c r="P23" s="57"/>
      <c r="Q23" s="60"/>
      <c r="R23" s="21"/>
    </row>
    <row r="24" spans="1:18" ht="18.75" customHeight="1">
      <c r="A24" s="97"/>
      <c r="B24" s="91"/>
      <c r="C24" s="57"/>
      <c r="D24" s="57"/>
      <c r="E24" s="57"/>
      <c r="F24" s="57"/>
      <c r="G24" s="100"/>
      <c r="H24" s="58"/>
      <c r="I24" s="59"/>
      <c r="J24" s="56"/>
      <c r="K24" s="60"/>
      <c r="L24" s="55"/>
      <c r="M24" s="56"/>
      <c r="N24" s="56"/>
      <c r="O24" s="57"/>
      <c r="P24" s="57"/>
      <c r="Q24" s="60"/>
      <c r="R24" s="21"/>
    </row>
    <row r="25" spans="1:18" ht="18.75" customHeight="1">
      <c r="A25" s="97"/>
      <c r="B25" s="92"/>
      <c r="C25" s="57"/>
      <c r="D25" s="57"/>
      <c r="E25" s="57"/>
      <c r="F25" s="57"/>
      <c r="G25" s="100"/>
      <c r="H25" s="58"/>
      <c r="I25" s="59"/>
      <c r="J25" s="56"/>
      <c r="K25" s="60"/>
      <c r="L25" s="55"/>
      <c r="M25" s="56"/>
      <c r="N25" s="56"/>
      <c r="O25" s="57"/>
      <c r="P25" s="57"/>
      <c r="Q25" s="60"/>
      <c r="R25" s="21"/>
    </row>
    <row r="26" spans="1:18" ht="18.75" customHeight="1">
      <c r="A26" s="97"/>
      <c r="B26" s="92"/>
      <c r="C26" s="57"/>
      <c r="D26" s="57"/>
      <c r="E26" s="57"/>
      <c r="F26" s="57"/>
      <c r="G26" s="100"/>
      <c r="H26" s="58"/>
      <c r="I26" s="59"/>
      <c r="J26" s="56"/>
      <c r="K26" s="60"/>
      <c r="L26" s="55"/>
      <c r="M26" s="56"/>
      <c r="N26" s="56"/>
      <c r="O26" s="57"/>
      <c r="P26" s="57"/>
      <c r="Q26" s="60"/>
      <c r="R26" s="21"/>
    </row>
    <row r="27" spans="1:18" ht="18.75" customHeight="1">
      <c r="A27" s="97"/>
      <c r="B27" s="92"/>
      <c r="C27" s="57"/>
      <c r="D27" s="57"/>
      <c r="E27" s="57"/>
      <c r="F27" s="57"/>
      <c r="G27" s="101"/>
      <c r="H27" s="63"/>
      <c r="I27" s="59"/>
      <c r="J27" s="56"/>
      <c r="K27" s="60"/>
      <c r="L27" s="55"/>
      <c r="M27" s="56"/>
      <c r="N27" s="56"/>
      <c r="O27" s="57"/>
      <c r="P27" s="57"/>
      <c r="Q27" s="54"/>
      <c r="R27" s="21"/>
    </row>
    <row r="28" spans="1:18" ht="18.75" customHeight="1">
      <c r="A28" s="97"/>
      <c r="B28" s="93"/>
      <c r="C28" s="57"/>
      <c r="D28" s="57"/>
      <c r="E28" s="57"/>
      <c r="F28" s="57"/>
      <c r="G28" s="100"/>
      <c r="H28" s="58"/>
      <c r="I28" s="59"/>
      <c r="J28" s="56"/>
      <c r="K28" s="60"/>
      <c r="L28" s="55"/>
      <c r="M28" s="56"/>
      <c r="N28" s="56"/>
      <c r="O28" s="57"/>
      <c r="P28" s="57"/>
      <c r="Q28" s="54"/>
      <c r="R28" s="21"/>
    </row>
    <row r="29" spans="1:18" ht="18.75" customHeight="1">
      <c r="A29" s="97"/>
      <c r="B29" s="94"/>
      <c r="C29" s="57"/>
      <c r="D29" s="57"/>
      <c r="E29" s="57"/>
      <c r="F29" s="57"/>
      <c r="G29" s="101"/>
      <c r="H29" s="63"/>
      <c r="I29" s="59"/>
      <c r="J29" s="56"/>
      <c r="K29" s="60"/>
      <c r="L29" s="55"/>
      <c r="M29" s="56"/>
      <c r="N29" s="56"/>
      <c r="O29" s="57"/>
      <c r="P29" s="57"/>
      <c r="Q29" s="54"/>
      <c r="R29" s="21"/>
    </row>
    <row r="30" spans="1:18" ht="18.75" customHeight="1" thickBot="1">
      <c r="A30" s="98"/>
      <c r="B30" s="94"/>
      <c r="C30" s="64"/>
      <c r="D30" s="64"/>
      <c r="E30" s="64"/>
      <c r="F30" s="64"/>
      <c r="G30" s="102"/>
      <c r="H30" s="65"/>
      <c r="I30" s="66"/>
      <c r="J30" s="61"/>
      <c r="K30" s="62"/>
      <c r="L30" s="67"/>
      <c r="M30" s="61"/>
      <c r="N30" s="61"/>
      <c r="O30" s="64"/>
      <c r="P30" s="64"/>
      <c r="Q30" s="62"/>
      <c r="R30" s="21"/>
    </row>
    <row r="31" spans="1:18" ht="18.75" customHeight="1" thickBot="1">
      <c r="A31" s="99"/>
      <c r="B31" s="95" t="s">
        <v>28</v>
      </c>
      <c r="C31" s="68">
        <f>SUM(C5:C30)</f>
        <v>1</v>
      </c>
      <c r="D31" s="68">
        <f>SUM(D5:D30)</f>
        <v>1</v>
      </c>
      <c r="E31" s="68">
        <f>SUM(E5:E30)</f>
        <v>1</v>
      </c>
      <c r="F31" s="68">
        <f>SUM(F5:F30)</f>
        <v>5</v>
      </c>
      <c r="G31" s="103">
        <f>SUM(G5:G30)</f>
        <v>24</v>
      </c>
      <c r="H31" s="70"/>
      <c r="I31" s="69">
        <f>SUM(I5:I30)</f>
        <v>189</v>
      </c>
      <c r="J31" s="69">
        <f>SUM(J5:J30)</f>
        <v>32</v>
      </c>
      <c r="K31" s="114">
        <f>SUM(K5:K30)</f>
        <v>221</v>
      </c>
      <c r="L31" s="113"/>
      <c r="M31" s="38"/>
      <c r="N31" s="38"/>
      <c r="O31" s="69">
        <f>SUM(O5:O30)</f>
        <v>272</v>
      </c>
      <c r="P31" s="69">
        <f>SUM(P5:P30)</f>
        <v>46</v>
      </c>
      <c r="Q31" s="69">
        <f>SUM(Q5:Q30)</f>
        <v>318</v>
      </c>
      <c r="R31" s="13"/>
    </row>
    <row r="32" spans="1:18" ht="19.5" customHeight="1">
      <c r="A32" s="109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"/>
    </row>
    <row r="33" spans="1:18" ht="19.5" customHeight="1">
      <c r="A33" s="35" t="s">
        <v>21</v>
      </c>
      <c r="B33" s="129" t="s">
        <v>127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"/>
    </row>
    <row r="34" spans="1:18" ht="55.5" customHeight="1">
      <c r="A34" s="36" t="s">
        <v>21</v>
      </c>
      <c r="B34" s="129" t="s">
        <v>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"/>
    </row>
    <row r="35" spans="1:18" ht="33.75" customHeight="1">
      <c r="A35" s="108" t="s">
        <v>21</v>
      </c>
      <c r="B35" s="132" t="s">
        <v>129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"/>
    </row>
    <row r="36" spans="1:18" ht="19.5" customHeight="1">
      <c r="A36" s="35" t="s">
        <v>21</v>
      </c>
      <c r="B36" s="129" t="s">
        <v>22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"/>
    </row>
    <row r="37" spans="1:18" ht="17.25" customHeight="1">
      <c r="A37" s="36" t="s">
        <v>21</v>
      </c>
      <c r="B37" s="129" t="s">
        <v>29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5"/>
    </row>
    <row r="38" spans="1:18" ht="34.5" customHeight="1">
      <c r="A38" s="36" t="s">
        <v>21</v>
      </c>
      <c r="B38" s="129" t="s">
        <v>37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5"/>
    </row>
    <row r="39" spans="1:18" ht="15.7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5.75">
      <c r="B40" s="1"/>
    </row>
    <row r="41" spans="2:16" ht="15.75">
      <c r="B41" s="1"/>
      <c r="P41" t="s">
        <v>32</v>
      </c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</sheetData>
  <sheetProtection/>
  <mergeCells count="16">
    <mergeCell ref="B37:Q37"/>
    <mergeCell ref="B38:Q38"/>
    <mergeCell ref="H3:H4"/>
    <mergeCell ref="L3:N3"/>
    <mergeCell ref="B35:Q35"/>
    <mergeCell ref="B36:Q36"/>
    <mergeCell ref="B33:Q33"/>
    <mergeCell ref="B34:Q34"/>
    <mergeCell ref="B32:Q32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showGridLines="0" workbookViewId="0" topLeftCell="A7">
      <selection activeCell="B15" sqref="B15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5" t="s">
        <v>65</v>
      </c>
      <c r="D1" s="136"/>
      <c r="E1" s="136"/>
      <c r="F1" s="136"/>
      <c r="G1" s="136"/>
      <c r="H1" s="136"/>
      <c r="I1" s="136"/>
      <c r="J1" s="136"/>
      <c r="K1" s="136"/>
      <c r="L1" s="136"/>
      <c r="M1" s="6"/>
      <c r="N1" s="6"/>
      <c r="O1" s="6"/>
    </row>
    <row r="2" spans="1:15" ht="24.75" customHeight="1" thickBot="1">
      <c r="A2" s="4"/>
      <c r="B2" s="140" t="s">
        <v>76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5"/>
      <c r="N2" s="5"/>
      <c r="O2" s="5"/>
    </row>
    <row r="3" spans="1:16" ht="30" customHeight="1" thickBot="1">
      <c r="A3" s="3"/>
      <c r="B3" s="141" t="s">
        <v>77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P3" s="1"/>
    </row>
    <row r="4" spans="1:16" ht="30" customHeight="1" thickBot="1">
      <c r="A4" s="3"/>
      <c r="B4" s="141" t="s">
        <v>78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  <c r="P4" s="1"/>
    </row>
    <row r="5" spans="1:16" ht="21.75" customHeight="1" thickBot="1">
      <c r="A5" s="3"/>
      <c r="B5" s="144" t="s">
        <v>79</v>
      </c>
      <c r="C5" s="145"/>
      <c r="D5" s="145"/>
      <c r="E5" s="145"/>
      <c r="F5" s="145"/>
      <c r="G5" s="145"/>
      <c r="H5" s="145"/>
      <c r="I5" s="145"/>
      <c r="J5" s="145"/>
      <c r="K5" s="145"/>
      <c r="L5" s="146"/>
      <c r="P5" s="1"/>
    </row>
    <row r="6" spans="1:16" ht="21.75" customHeight="1" thickBot="1">
      <c r="A6" s="3"/>
      <c r="B6" s="137" t="s">
        <v>80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  <c r="P6" s="1"/>
    </row>
    <row r="7" spans="2:16" ht="21" customHeight="1">
      <c r="B7" s="76" t="s">
        <v>6</v>
      </c>
      <c r="C7" s="77" t="s">
        <v>7</v>
      </c>
      <c r="D7" s="77" t="s">
        <v>19</v>
      </c>
      <c r="E7" s="78"/>
      <c r="F7" s="77" t="s">
        <v>5</v>
      </c>
      <c r="G7" s="77" t="s">
        <v>7</v>
      </c>
      <c r="H7" s="77" t="s">
        <v>19</v>
      </c>
      <c r="I7" s="77"/>
      <c r="J7" s="77" t="s">
        <v>5</v>
      </c>
      <c r="K7" s="77" t="s">
        <v>7</v>
      </c>
      <c r="L7" s="79" t="s">
        <v>19</v>
      </c>
      <c r="P7" s="1"/>
    </row>
    <row r="8" spans="2:16" ht="19.5" customHeight="1">
      <c r="B8" s="80" t="s">
        <v>82</v>
      </c>
      <c r="C8" s="72" t="s">
        <v>81</v>
      </c>
      <c r="D8" s="89" t="s">
        <v>83</v>
      </c>
      <c r="E8" s="73"/>
      <c r="F8" s="80" t="s">
        <v>4</v>
      </c>
      <c r="G8" s="72" t="s">
        <v>113</v>
      </c>
      <c r="H8" s="88" t="s">
        <v>94</v>
      </c>
      <c r="I8" s="73"/>
      <c r="J8" s="90"/>
      <c r="K8" s="74"/>
      <c r="L8" s="107"/>
      <c r="P8" s="1"/>
    </row>
    <row r="9" spans="2:16" ht="19.5" customHeight="1">
      <c r="B9" s="80" t="s">
        <v>84</v>
      </c>
      <c r="C9" s="72" t="s">
        <v>85</v>
      </c>
      <c r="D9" s="89" t="s">
        <v>86</v>
      </c>
      <c r="E9" s="73"/>
      <c r="F9" s="80" t="s">
        <v>4</v>
      </c>
      <c r="G9" s="72" t="s">
        <v>114</v>
      </c>
      <c r="H9" s="89" t="s">
        <v>70</v>
      </c>
      <c r="I9" s="73"/>
      <c r="J9" s="90"/>
      <c r="K9" s="74"/>
      <c r="L9" s="107"/>
      <c r="P9" s="1"/>
    </row>
    <row r="10" spans="2:16" ht="19.5" customHeight="1">
      <c r="B10" s="80" t="s">
        <v>97</v>
      </c>
      <c r="C10" s="87" t="s">
        <v>87</v>
      </c>
      <c r="D10" s="89" t="s">
        <v>71</v>
      </c>
      <c r="E10" s="73"/>
      <c r="F10" s="80" t="s">
        <v>59</v>
      </c>
      <c r="G10" s="72" t="s">
        <v>115</v>
      </c>
      <c r="H10" s="89" t="s">
        <v>70</v>
      </c>
      <c r="I10" s="73"/>
      <c r="J10" s="90"/>
      <c r="K10" s="72"/>
      <c r="L10" s="107"/>
      <c r="P10" s="1"/>
    </row>
    <row r="11" spans="2:16" ht="19.5" customHeight="1">
      <c r="B11" s="80" t="s">
        <v>51</v>
      </c>
      <c r="C11" s="72" t="s">
        <v>89</v>
      </c>
      <c r="D11" s="88" t="s">
        <v>96</v>
      </c>
      <c r="E11" s="73"/>
      <c r="F11" s="80" t="s">
        <v>68</v>
      </c>
      <c r="G11" s="72" t="s">
        <v>116</v>
      </c>
      <c r="H11" s="88" t="s">
        <v>41</v>
      </c>
      <c r="I11" s="73"/>
      <c r="J11" s="90"/>
      <c r="K11" s="72"/>
      <c r="L11" s="81"/>
      <c r="P11" s="1"/>
    </row>
    <row r="12" spans="2:16" ht="19.5" customHeight="1">
      <c r="B12" s="80" t="s">
        <v>58</v>
      </c>
      <c r="C12" s="72" t="s">
        <v>90</v>
      </c>
      <c r="D12" s="159" t="s">
        <v>69</v>
      </c>
      <c r="E12" s="73"/>
      <c r="F12" s="80" t="s">
        <v>4</v>
      </c>
      <c r="G12" s="72" t="s">
        <v>117</v>
      </c>
      <c r="H12" s="88" t="s">
        <v>41</v>
      </c>
      <c r="I12" s="73"/>
      <c r="J12" s="71"/>
      <c r="K12" s="72"/>
      <c r="L12" s="81"/>
      <c r="P12" s="1"/>
    </row>
    <row r="13" spans="2:16" ht="19.5" customHeight="1">
      <c r="B13" s="80" t="s">
        <v>67</v>
      </c>
      <c r="C13" s="87" t="s">
        <v>88</v>
      </c>
      <c r="D13" s="88" t="s">
        <v>94</v>
      </c>
      <c r="E13" s="73"/>
      <c r="F13" s="80" t="s">
        <v>4</v>
      </c>
      <c r="G13" s="72" t="s">
        <v>118</v>
      </c>
      <c r="H13" s="89" t="s">
        <v>73</v>
      </c>
      <c r="I13" s="73"/>
      <c r="J13" s="71"/>
      <c r="K13" s="72"/>
      <c r="L13" s="81"/>
      <c r="P13" s="1"/>
    </row>
    <row r="14" spans="2:16" ht="19.5" customHeight="1">
      <c r="B14" s="80" t="s">
        <v>34</v>
      </c>
      <c r="C14" s="72" t="s">
        <v>122</v>
      </c>
      <c r="D14" s="89" t="s">
        <v>95</v>
      </c>
      <c r="E14" s="73"/>
      <c r="F14" s="80" t="s">
        <v>4</v>
      </c>
      <c r="G14" s="72" t="s">
        <v>119</v>
      </c>
      <c r="H14" s="88" t="s">
        <v>96</v>
      </c>
      <c r="I14" s="73"/>
      <c r="J14" s="71"/>
      <c r="K14" s="75"/>
      <c r="L14" s="81"/>
      <c r="P14" s="1"/>
    </row>
    <row r="15" spans="2:16" ht="19.5" customHeight="1">
      <c r="B15" s="80" t="s">
        <v>128</v>
      </c>
      <c r="C15" s="72" t="s">
        <v>92</v>
      </c>
      <c r="D15" s="89" t="s">
        <v>125</v>
      </c>
      <c r="E15" s="73"/>
      <c r="F15" s="80" t="s">
        <v>4</v>
      </c>
      <c r="G15" s="72" t="s">
        <v>120</v>
      </c>
      <c r="H15" s="89" t="s">
        <v>91</v>
      </c>
      <c r="I15" s="73"/>
      <c r="J15" s="71"/>
      <c r="K15" s="75"/>
      <c r="L15" s="81"/>
      <c r="P15" s="1"/>
    </row>
    <row r="16" spans="2:16" ht="19.5" customHeight="1">
      <c r="B16" s="80" t="s">
        <v>50</v>
      </c>
      <c r="C16" s="72" t="s">
        <v>98</v>
      </c>
      <c r="D16" s="88" t="s">
        <v>69</v>
      </c>
      <c r="E16" s="73"/>
      <c r="F16" s="80"/>
      <c r="G16" s="72"/>
      <c r="H16" s="89"/>
      <c r="I16" s="73"/>
      <c r="J16" s="71"/>
      <c r="K16" s="75"/>
      <c r="L16" s="81"/>
      <c r="P16" s="1"/>
    </row>
    <row r="17" spans="2:16" ht="19.5" customHeight="1">
      <c r="B17" s="80" t="s">
        <v>4</v>
      </c>
      <c r="C17" s="72" t="s">
        <v>99</v>
      </c>
      <c r="D17" s="88" t="s">
        <v>69</v>
      </c>
      <c r="E17" s="73"/>
      <c r="F17" s="80"/>
      <c r="G17" s="72"/>
      <c r="H17" s="88"/>
      <c r="I17" s="73"/>
      <c r="J17" s="71"/>
      <c r="K17" s="75"/>
      <c r="L17" s="81"/>
      <c r="P17" s="1"/>
    </row>
    <row r="18" spans="2:16" ht="19.5" customHeight="1">
      <c r="B18" s="80" t="s">
        <v>59</v>
      </c>
      <c r="C18" s="72" t="s">
        <v>100</v>
      </c>
      <c r="D18" s="88" t="s">
        <v>69</v>
      </c>
      <c r="E18" s="73"/>
      <c r="F18" s="90"/>
      <c r="G18" s="87"/>
      <c r="H18" s="89"/>
      <c r="I18" s="73"/>
      <c r="J18" s="71"/>
      <c r="K18" s="75"/>
      <c r="L18" s="81"/>
      <c r="P18" s="1"/>
    </row>
    <row r="19" spans="2:16" ht="19.5" customHeight="1">
      <c r="B19" s="80" t="s">
        <v>4</v>
      </c>
      <c r="C19" s="72" t="s">
        <v>101</v>
      </c>
      <c r="D19" s="88" t="s">
        <v>69</v>
      </c>
      <c r="E19" s="73"/>
      <c r="F19" s="90"/>
      <c r="G19" s="72"/>
      <c r="H19" s="89"/>
      <c r="I19" s="73"/>
      <c r="J19" s="71"/>
      <c r="K19" s="75"/>
      <c r="L19" s="81"/>
      <c r="P19" s="1"/>
    </row>
    <row r="20" spans="2:16" ht="19.5" customHeight="1">
      <c r="B20" s="80" t="s">
        <v>93</v>
      </c>
      <c r="C20" s="72" t="s">
        <v>102</v>
      </c>
      <c r="D20" s="88" t="s">
        <v>69</v>
      </c>
      <c r="E20" s="73"/>
      <c r="F20" s="90"/>
      <c r="G20" s="72"/>
      <c r="H20" s="89"/>
      <c r="I20" s="73"/>
      <c r="J20" s="71"/>
      <c r="K20" s="75"/>
      <c r="L20" s="81"/>
      <c r="P20" s="1"/>
    </row>
    <row r="21" spans="2:16" ht="19.5" customHeight="1">
      <c r="B21" s="80" t="s">
        <v>4</v>
      </c>
      <c r="C21" s="72" t="s">
        <v>103</v>
      </c>
      <c r="D21" s="88" t="s">
        <v>69</v>
      </c>
      <c r="E21" s="73"/>
      <c r="F21" s="90"/>
      <c r="G21" s="72"/>
      <c r="H21" s="89"/>
      <c r="I21" s="73"/>
      <c r="J21" s="71"/>
      <c r="K21" s="75"/>
      <c r="L21" s="81"/>
      <c r="N21" t="s">
        <v>36</v>
      </c>
      <c r="P21" s="1"/>
    </row>
    <row r="22" spans="2:16" ht="19.5" customHeight="1">
      <c r="B22" s="80" t="s">
        <v>45</v>
      </c>
      <c r="C22" s="72" t="s">
        <v>108</v>
      </c>
      <c r="D22" s="89" t="s">
        <v>66</v>
      </c>
      <c r="E22" s="73"/>
      <c r="F22" s="90"/>
      <c r="G22" s="72"/>
      <c r="H22" s="105"/>
      <c r="I22" s="73"/>
      <c r="J22" s="71"/>
      <c r="K22" s="75"/>
      <c r="L22" s="81"/>
      <c r="P22" s="1"/>
    </row>
    <row r="23" spans="2:16" ht="19.5" customHeight="1">
      <c r="B23" s="80" t="s">
        <v>48</v>
      </c>
      <c r="C23" s="72" t="s">
        <v>104</v>
      </c>
      <c r="D23" s="89" t="s">
        <v>66</v>
      </c>
      <c r="E23" s="73"/>
      <c r="F23" s="90"/>
      <c r="G23" s="72"/>
      <c r="H23" s="89"/>
      <c r="I23" s="73"/>
      <c r="J23" s="71"/>
      <c r="K23" s="75"/>
      <c r="L23" s="81"/>
      <c r="P23" s="1"/>
    </row>
    <row r="24" spans="2:16" ht="19.5" customHeight="1">
      <c r="B24" s="80" t="s">
        <v>4</v>
      </c>
      <c r="C24" s="72" t="s">
        <v>105</v>
      </c>
      <c r="D24" s="89" t="s">
        <v>66</v>
      </c>
      <c r="E24" s="73"/>
      <c r="F24" s="90"/>
      <c r="G24" s="72"/>
      <c r="H24" s="89"/>
      <c r="I24" s="73"/>
      <c r="J24" s="71"/>
      <c r="K24" s="75"/>
      <c r="L24" s="81"/>
      <c r="P24" s="1"/>
    </row>
    <row r="25" spans="2:16" ht="19.5" customHeight="1">
      <c r="B25" s="80" t="s">
        <v>4</v>
      </c>
      <c r="C25" s="72" t="s">
        <v>106</v>
      </c>
      <c r="D25" s="89" t="s">
        <v>66</v>
      </c>
      <c r="E25" s="73"/>
      <c r="F25" s="90"/>
      <c r="G25" s="72"/>
      <c r="H25" s="89"/>
      <c r="I25" s="73"/>
      <c r="J25" s="71"/>
      <c r="K25" s="72"/>
      <c r="L25" s="81"/>
      <c r="P25" s="1"/>
    </row>
    <row r="26" spans="2:16" ht="19.5" customHeight="1">
      <c r="B26" s="80" t="s">
        <v>4</v>
      </c>
      <c r="C26" s="72" t="s">
        <v>107</v>
      </c>
      <c r="D26" s="89" t="s">
        <v>66</v>
      </c>
      <c r="E26" s="73"/>
      <c r="F26" s="90"/>
      <c r="G26" s="72"/>
      <c r="H26" s="89"/>
      <c r="I26" s="73"/>
      <c r="J26" s="71"/>
      <c r="K26" s="72"/>
      <c r="L26" s="81"/>
      <c r="P26" s="1"/>
    </row>
    <row r="27" spans="2:16" ht="19.5" customHeight="1">
      <c r="B27" s="80" t="s">
        <v>49</v>
      </c>
      <c r="C27" s="87" t="s">
        <v>109</v>
      </c>
      <c r="D27" s="89" t="s">
        <v>83</v>
      </c>
      <c r="E27" s="73"/>
      <c r="F27" s="90"/>
      <c r="G27" s="72"/>
      <c r="H27" s="105"/>
      <c r="I27" s="73"/>
      <c r="J27" s="71"/>
      <c r="K27" s="75"/>
      <c r="L27" s="81"/>
      <c r="P27" s="1"/>
    </row>
    <row r="28" spans="1:16" ht="19.5" customHeight="1">
      <c r="A28" s="29"/>
      <c r="B28" s="80" t="s">
        <v>4</v>
      </c>
      <c r="C28" s="87" t="s">
        <v>110</v>
      </c>
      <c r="D28" s="89" t="s">
        <v>83</v>
      </c>
      <c r="E28" s="73"/>
      <c r="F28" s="90"/>
      <c r="G28" s="72"/>
      <c r="H28" s="105"/>
      <c r="I28" s="73"/>
      <c r="J28" s="71"/>
      <c r="K28" s="75"/>
      <c r="L28" s="81"/>
      <c r="P28" s="1"/>
    </row>
    <row r="29" spans="1:16" ht="19.5" customHeight="1">
      <c r="A29" s="29"/>
      <c r="B29" s="80" t="s">
        <v>4</v>
      </c>
      <c r="C29" s="72" t="s">
        <v>111</v>
      </c>
      <c r="D29" s="89" t="s">
        <v>83</v>
      </c>
      <c r="E29" s="73"/>
      <c r="F29" s="90"/>
      <c r="G29" s="74"/>
      <c r="H29" s="89"/>
      <c r="I29" s="73"/>
      <c r="J29" s="71"/>
      <c r="K29" s="75"/>
      <c r="L29" s="81"/>
      <c r="P29" s="1"/>
    </row>
    <row r="30" spans="1:16" ht="19.5" customHeight="1">
      <c r="A30" s="29"/>
      <c r="B30" s="80" t="s">
        <v>61</v>
      </c>
      <c r="C30" s="72" t="s">
        <v>90</v>
      </c>
      <c r="D30" s="88" t="s">
        <v>94</v>
      </c>
      <c r="E30" s="73"/>
      <c r="F30" s="90"/>
      <c r="G30" s="74"/>
      <c r="H30" s="89"/>
      <c r="I30" s="73"/>
      <c r="J30" s="71"/>
      <c r="K30" s="75"/>
      <c r="L30" s="81"/>
      <c r="P30" s="1"/>
    </row>
    <row r="31" spans="2:16" ht="18" customHeight="1" thickBot="1">
      <c r="B31" s="82" t="s">
        <v>59</v>
      </c>
      <c r="C31" s="115" t="s">
        <v>112</v>
      </c>
      <c r="D31" s="116" t="s">
        <v>94</v>
      </c>
      <c r="E31" s="85"/>
      <c r="F31" s="84"/>
      <c r="G31" s="83"/>
      <c r="H31" s="106"/>
      <c r="I31" s="85"/>
      <c r="J31" s="84"/>
      <c r="K31" s="84" t="s">
        <v>53</v>
      </c>
      <c r="L31" s="86" t="s">
        <v>72</v>
      </c>
      <c r="P31" s="1"/>
    </row>
    <row r="32" spans="2:16" ht="8.25" customHeight="1">
      <c r="B32" s="2"/>
      <c r="C32" s="2"/>
      <c r="D32" s="26"/>
      <c r="E32" s="2"/>
      <c r="F32" s="2"/>
      <c r="G32" s="2"/>
      <c r="H32" s="2"/>
      <c r="I32" s="2"/>
      <c r="J32" s="2"/>
      <c r="K32" s="2"/>
      <c r="L32" s="2"/>
      <c r="P32" s="1"/>
    </row>
    <row r="33" spans="2:12" ht="18" customHeight="1">
      <c r="B33" s="37" t="s">
        <v>21</v>
      </c>
      <c r="C33" s="134" t="s">
        <v>121</v>
      </c>
      <c r="D33" s="134"/>
      <c r="E33" s="134"/>
      <c r="F33" s="134"/>
      <c r="G33" s="134"/>
      <c r="H33" s="134"/>
      <c r="I33" s="134"/>
      <c r="J33" s="134"/>
      <c r="K33" s="134"/>
      <c r="L33" s="134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27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7">
    <mergeCell ref="C33:L33"/>
    <mergeCell ref="C1:L1"/>
    <mergeCell ref="B6:L6"/>
    <mergeCell ref="B2:L2"/>
    <mergeCell ref="B3:L3"/>
    <mergeCell ref="B5:L5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6">
      <selection activeCell="D8" sqref="D8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5" t="s">
        <v>10</v>
      </c>
      <c r="C1" s="149"/>
      <c r="D1" s="149"/>
      <c r="E1" s="149"/>
      <c r="F1" s="6"/>
      <c r="G1" s="6"/>
      <c r="H1" s="6"/>
    </row>
    <row r="2" spans="1:8" ht="24" customHeight="1">
      <c r="A2" s="19"/>
      <c r="B2" s="150" t="s">
        <v>75</v>
      </c>
      <c r="C2" s="150"/>
      <c r="D2" s="150"/>
      <c r="E2" s="150"/>
      <c r="F2" s="5"/>
      <c r="G2" s="5"/>
      <c r="H2" s="5"/>
    </row>
    <row r="3" spans="1:8" ht="27.75" customHeight="1" thickBot="1">
      <c r="A3" s="4"/>
      <c r="B3" s="154" t="s">
        <v>130</v>
      </c>
      <c r="C3" s="155"/>
      <c r="D3" s="155"/>
      <c r="E3" s="155"/>
      <c r="F3" s="5"/>
      <c r="G3" s="5"/>
      <c r="H3" s="5"/>
    </row>
    <row r="4" spans="1:8" ht="30" customHeight="1">
      <c r="A4" s="4"/>
      <c r="B4" s="156" t="str">
        <f>'得獎名單'!B3</f>
        <v>評審老師：田開龍、林信江、周李隆德、林碧玫、郭美彗（評介）。</v>
      </c>
      <c r="C4" s="157"/>
      <c r="D4" s="157"/>
      <c r="E4" s="158"/>
      <c r="F4" s="5"/>
      <c r="G4" s="5"/>
      <c r="H4" s="5"/>
    </row>
    <row r="5" spans="1:5" ht="30" customHeight="1">
      <c r="A5" s="3"/>
      <c r="B5" s="151" t="str">
        <f>'得獎名單'!B5</f>
        <v>月賽主席：張淑貞  副主席: 顧亞平         評審日期：111年8月3日</v>
      </c>
      <c r="C5" s="152"/>
      <c r="D5" s="152"/>
      <c r="E5" s="153"/>
    </row>
    <row r="6" spans="1:5" ht="30" customHeight="1">
      <c r="A6" s="3"/>
      <c r="B6" s="151" t="str">
        <f>'得獎名單'!B6</f>
        <v>月賽委員：盧天寶、林碧雲 、許敏華、楊顯森。       監 分：陳素貞</v>
      </c>
      <c r="C6" s="152"/>
      <c r="D6" s="152"/>
      <c r="E6" s="153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33</v>
      </c>
      <c r="C8" s="30" t="str">
        <f>'得獎名單'!C8</f>
        <v>風釆動人</v>
      </c>
      <c r="D8" s="31" t="str">
        <f>'得獎名單'!D8</f>
        <v>江政彥</v>
      </c>
      <c r="E8" s="16"/>
    </row>
    <row r="9" spans="2:5" ht="37.5" customHeight="1">
      <c r="B9" s="34" t="s">
        <v>1</v>
      </c>
      <c r="C9" s="30" t="str">
        <f>'得獎名單'!C9</f>
        <v>美若天仙</v>
      </c>
      <c r="D9" s="31" t="str">
        <f>'得獎名單'!D9</f>
        <v>劉厚志</v>
      </c>
      <c r="E9" s="16"/>
    </row>
    <row r="10" spans="2:5" ht="37.5" customHeight="1">
      <c r="B10" s="34" t="s">
        <v>2</v>
      </c>
      <c r="C10" s="30" t="str">
        <f>'得獎名單'!C10</f>
        <v>婀娜多姿</v>
      </c>
      <c r="D10" s="31" t="str">
        <f>'得獎名單'!D10</f>
        <v>楊順安</v>
      </c>
      <c r="E10" s="16"/>
    </row>
    <row r="11" spans="2:5" ht="37.5" customHeight="1">
      <c r="B11" s="34" t="s">
        <v>3</v>
      </c>
      <c r="C11" s="30" t="str">
        <f>'得獎名單'!C11</f>
        <v>青春亮麗</v>
      </c>
      <c r="D11" s="31" t="str">
        <f>'得獎名單'!D11</f>
        <v>黃碧泰</v>
      </c>
      <c r="E11" s="16"/>
    </row>
    <row r="12" spans="2:5" ht="37.5" customHeight="1">
      <c r="B12" s="34" t="s">
        <v>3</v>
      </c>
      <c r="C12" s="30" t="str">
        <f>'得獎名單'!C12</f>
        <v>優雅大方</v>
      </c>
      <c r="D12" s="31" t="str">
        <f>'得獎名單'!D12</f>
        <v>黃水原</v>
      </c>
      <c r="E12" s="16"/>
    </row>
    <row r="13" spans="2:5" ht="37.5" customHeight="1">
      <c r="B13" s="34" t="s">
        <v>3</v>
      </c>
      <c r="C13" s="30" t="str">
        <f>'得獎名單'!C13</f>
        <v>神釆怡人</v>
      </c>
      <c r="D13" s="31" t="str">
        <f>'得獎名單'!D13</f>
        <v>廖奕順</v>
      </c>
      <c r="E13" s="16"/>
    </row>
    <row r="14" spans="2:5" ht="37.5" customHeight="1">
      <c r="B14" s="34" t="s">
        <v>3</v>
      </c>
      <c r="C14" s="30" t="str">
        <f>'得獎名單'!C14</f>
        <v>溫婉嫻淑</v>
      </c>
      <c r="D14" s="31" t="str">
        <f>'得獎名單'!D14</f>
        <v>陳漢義</v>
      </c>
      <c r="E14" s="16"/>
    </row>
    <row r="15" spans="2:5" ht="37.5" customHeight="1">
      <c r="B15" s="34" t="s">
        <v>64</v>
      </c>
      <c r="C15" s="30" t="str">
        <f>'得獎名單'!C15</f>
        <v>長髮美女</v>
      </c>
      <c r="D15" s="31" t="str">
        <f>'得獎名單'!D15</f>
        <v>林本源</v>
      </c>
      <c r="E15" s="16"/>
    </row>
    <row r="16" spans="2:5" ht="37.5" customHeight="1" thickBot="1">
      <c r="B16" s="147" t="s">
        <v>30</v>
      </c>
      <c r="C16" s="148"/>
      <c r="D16" s="104" t="str">
        <f>'得獎名單'!D16</f>
        <v>黃水原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03937007874015748" right="0.03937007874015748" top="0.7480314960629921" bottom="0.5511811023622047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2022-07-26T06:34:15Z</cp:lastPrinted>
  <dcterms:created xsi:type="dcterms:W3CDTF">1997-05-15T02:54:27Z</dcterms:created>
  <dcterms:modified xsi:type="dcterms:W3CDTF">2022-08-03T15:57:04Z</dcterms:modified>
  <cp:category/>
  <cp:version/>
  <cp:contentType/>
  <cp:contentStatus/>
</cp:coreProperties>
</file>