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240" windowWidth="4668" windowHeight="8760" activeTab="1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'累積計分表'!$A$1:$R$41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<sst xmlns="http://schemas.openxmlformats.org/spreadsheetml/2006/main" count="213" uniqueCount="138">
  <si>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</si>
  <si>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</si>
  <si>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</si>
  <si>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</si>
  <si>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</si>
  <si>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</si>
  <si>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</si>
  <si>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</si>
  <si>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</si>
  <si>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</si>
  <si>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</si>
  <si>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</si>
  <si>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</si>
  <si>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</si>
  <si>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</si>
  <si>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</si>
  <si>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</si>
  <si>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</si>
  <si>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</si>
  <si>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</si>
  <si>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</si>
  <si>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</si>
  <si>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</si>
  <si>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</si>
  <si>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</si>
  <si>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</si>
  <si>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</si>
  <si>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</si>
  <si>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</si>
  <si>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</si>
  <si>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</si>
  <si>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</si>
  <si>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</si>
  <si>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</si>
  <si>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</si>
  <si>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金牌</t>
  </si>
  <si>
    <t>台北攝影學會  人像攝影比賽</t>
  </si>
  <si>
    <t>優選</t>
  </si>
  <si>
    <t>入選</t>
  </si>
  <si>
    <t>顏淑珍</t>
  </si>
  <si>
    <t>許敏華</t>
  </si>
  <si>
    <t xml:space="preserve">                                                          </t>
  </si>
  <si>
    <t>張武義</t>
  </si>
  <si>
    <t>林麗黛</t>
  </si>
  <si>
    <t>周紹盛</t>
  </si>
  <si>
    <t>江煥華</t>
  </si>
  <si>
    <t>黃宏達</t>
  </si>
  <si>
    <t>游聰明</t>
  </si>
  <si>
    <t>和玉玲</t>
  </si>
  <si>
    <t>李武駿</t>
  </si>
  <si>
    <t>李孟宗</t>
  </si>
  <si>
    <t>彭瑞珠</t>
  </si>
  <si>
    <t>陳德惠</t>
  </si>
  <si>
    <t>優選</t>
  </si>
  <si>
    <t>黃智強</t>
  </si>
  <si>
    <t>陳英男</t>
  </si>
  <si>
    <t>蔡美珍</t>
  </si>
  <si>
    <t>巫鳳珠</t>
  </si>
  <si>
    <t>入選</t>
  </si>
  <si>
    <t>唐添祥</t>
  </si>
  <si>
    <t>林騰雲</t>
  </si>
  <si>
    <t>劉明德</t>
  </si>
  <si>
    <t>楊順安</t>
  </si>
  <si>
    <t>黃仁德</t>
  </si>
  <si>
    <t>廖奕順</t>
  </si>
  <si>
    <t>蔡秋長</t>
  </si>
  <si>
    <t>優選</t>
  </si>
  <si>
    <t>優選</t>
  </si>
  <si>
    <t>王金鳳</t>
  </si>
  <si>
    <t>廖奕順</t>
  </si>
  <si>
    <t>黃水原</t>
  </si>
  <si>
    <t>許敏華</t>
  </si>
  <si>
    <t>黃水原</t>
  </si>
  <si>
    <t>楊蔭民</t>
  </si>
  <si>
    <t>楊蔭民</t>
  </si>
  <si>
    <t>上表資料如有錯誤，請電話或傳簡訊張淑貞 0918-699861或E-mail到sunnychang07@gmail.com告知，感謝您的參賽！</t>
  </si>
  <si>
    <t>黃文炯</t>
  </si>
  <si>
    <t>109年7月份攝影活動人像攝影比賽累積計分表</t>
  </si>
  <si>
    <t xml:space="preserve">  評審日期：109年8月5日</t>
  </si>
  <si>
    <t xml:space="preserve">                 109年7月份 得獎名單</t>
  </si>
  <si>
    <t>月賽主席：張淑貞  副主席: 顧亞平         評審日期：109年8月5日</t>
  </si>
  <si>
    <t>入選</t>
  </si>
  <si>
    <t>張武義</t>
  </si>
  <si>
    <t>評審老師：邱家終、應文進、周李隆德、林進成、林清文（評介）。</t>
  </si>
  <si>
    <t>優選</t>
  </si>
  <si>
    <t>廖奕順</t>
  </si>
  <si>
    <t>甜美可人</t>
  </si>
  <si>
    <t>銅牌</t>
  </si>
  <si>
    <t>金牌</t>
  </si>
  <si>
    <t>金色黃昏</t>
  </si>
  <si>
    <t>銀牌</t>
  </si>
  <si>
    <t>美不勝收</t>
  </si>
  <si>
    <t>許敏華</t>
  </si>
  <si>
    <t>盼</t>
  </si>
  <si>
    <t>優雅</t>
  </si>
  <si>
    <t>李孟宗</t>
  </si>
  <si>
    <t>植物園少女 08</t>
  </si>
  <si>
    <t>江煥華</t>
  </si>
  <si>
    <t>屋前弄姿</t>
  </si>
  <si>
    <t>古典美人</t>
  </si>
  <si>
    <t>秀髮風姿</t>
  </si>
  <si>
    <t>溫柔婉約</t>
  </si>
  <si>
    <t>如花似玉</t>
  </si>
  <si>
    <t>美麗動人</t>
  </si>
  <si>
    <t>楚楚動人</t>
  </si>
  <si>
    <t>神彩飛揚</t>
  </si>
  <si>
    <t>秀外慧中</t>
  </si>
  <si>
    <t>麗質優雅</t>
  </si>
  <si>
    <t>美少女 2</t>
  </si>
  <si>
    <t>髮絲之美</t>
  </si>
  <si>
    <t>美麗嬌娘</t>
  </si>
  <si>
    <t>小橋伊人</t>
  </si>
  <si>
    <t>眺望</t>
  </si>
  <si>
    <t>美麗</t>
  </si>
  <si>
    <t>盼望</t>
  </si>
  <si>
    <t>張武義</t>
  </si>
  <si>
    <t>花樣年華</t>
  </si>
  <si>
    <t>花傘玉女</t>
  </si>
  <si>
    <t>花姿招展</t>
  </si>
  <si>
    <t>靚</t>
  </si>
  <si>
    <t>美女</t>
  </si>
  <si>
    <t>植物園少女 09</t>
  </si>
  <si>
    <t>植物園少女 05</t>
  </si>
  <si>
    <t>美顏月貌</t>
  </si>
  <si>
    <t>絕美佳人</t>
  </si>
  <si>
    <t>花顏月貌</t>
  </si>
  <si>
    <t>巧笑倩兮</t>
  </si>
  <si>
    <t>韓正誠</t>
  </si>
  <si>
    <t>髮瀑</t>
  </si>
  <si>
    <t>回眸</t>
  </si>
  <si>
    <t>臻首凝望</t>
  </si>
  <si>
    <t>微笑</t>
  </si>
  <si>
    <t>月賽委員：盧天寶、楊顯森、黃智強、許敏華。       監 分：周紹盛</t>
  </si>
  <si>
    <r>
      <t>本月份參賽人數12人，共計投件107張，入選以上作品38張</t>
    </r>
    <r>
      <rPr>
        <b/>
        <sz val="12"/>
        <color indexed="8"/>
        <rFont val="新細明體"/>
        <family val="1"/>
      </rPr>
      <t>。</t>
    </r>
  </si>
  <si>
    <t>本月份參賽人數12人，共計投件107張，入選以上作品38張，恭喜得獎的會員。</t>
  </si>
  <si>
    <t>最高榮譽獎以入選張數最多者得之(不得少於5張)，本月最高榮譽獎為廖奕順先生，共獲得銅牌1張、入選獎 8張，合計9張。</t>
  </si>
  <si>
    <t xml:space="preserve">            109年7月份人像月賽領獎名單</t>
  </si>
  <si>
    <t xml:space="preserve">  ( 獎項於109年9月2日頒獎 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</si>
</sst>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30" xfId="0" applyNumberFormat="1" applyFont="1" applyFill="1" applyBorder="1" applyAlignment="1">
      <alignment horizontal="center" vertical="center"/>
    </xf>
    <xf numFmtId="188" fontId="25" fillId="0" borderId="31" xfId="0" applyNumberFormat="1" applyFont="1" applyBorder="1" applyAlignment="1">
      <alignment horizontal="center" vertical="center"/>
    </xf>
    <xf numFmtId="188" fontId="14" fillId="0" borderId="32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188" fontId="15" fillId="0" borderId="34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188" fontId="25" fillId="0" borderId="40" xfId="0" applyNumberFormat="1" applyFont="1" applyBorder="1" applyAlignment="1">
      <alignment horizontal="center" vertical="center"/>
    </xf>
    <xf numFmtId="188" fontId="14" fillId="33" borderId="39" xfId="0" applyNumberFormat="1" applyFont="1" applyFill="1" applyBorder="1" applyAlignment="1">
      <alignment horizontal="center" vertical="center"/>
    </xf>
    <xf numFmtId="188" fontId="14" fillId="33" borderId="41" xfId="0" applyNumberFormat="1" applyFont="1" applyFill="1" applyBorder="1" applyAlignment="1">
      <alignment horizontal="center" vertical="center"/>
    </xf>
    <xf numFmtId="188" fontId="15" fillId="0" borderId="42" xfId="0" applyNumberFormat="1" applyFont="1" applyBorder="1" applyAlignment="1">
      <alignment/>
    </xf>
    <xf numFmtId="188" fontId="25" fillId="0" borderId="38" xfId="0" applyNumberFormat="1" applyFont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/>
    </xf>
    <xf numFmtId="188" fontId="25" fillId="0" borderId="41" xfId="0" applyNumberFormat="1" applyFont="1" applyBorder="1" applyAlignment="1">
      <alignment horizontal="center" vertical="center"/>
    </xf>
    <xf numFmtId="188" fontId="25" fillId="0" borderId="30" xfId="0" applyNumberFormat="1" applyFont="1" applyBorder="1" applyAlignment="1">
      <alignment horizontal="center" vertical="center"/>
    </xf>
    <xf numFmtId="188" fontId="25" fillId="0" borderId="0" xfId="0" applyNumberFormat="1" applyFont="1" applyBorder="1" applyAlignment="1">
      <alignment horizontal="center" vertical="center"/>
    </xf>
    <xf numFmtId="188" fontId="29" fillId="0" borderId="0" xfId="0" applyNumberFormat="1" applyFont="1" applyBorder="1" applyAlignment="1">
      <alignment horizontal="center" vertical="center"/>
    </xf>
    <xf numFmtId="188" fontId="14" fillId="0" borderId="0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/>
    </xf>
    <xf numFmtId="0" fontId="14" fillId="0" borderId="43" xfId="0" applyFont="1" applyBorder="1" applyAlignment="1">
      <alignment horizontal="center" vertical="distributed" wrapText="1"/>
    </xf>
    <xf numFmtId="0" fontId="14" fillId="0" borderId="44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25" fillId="0" borderId="44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showGridLines="0" zoomScale="60" zoomScaleNormal="60" workbookViewId="0" topLeftCell="A1">
      <selection activeCell="AA26" sqref="AA26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22</v>
      </c>
      <c r="B1" s="132" t="s">
        <v>77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31" t="s">
        <v>78</v>
      </c>
      <c r="P2" s="131"/>
      <c r="Q2" s="131"/>
      <c r="R2" s="20"/>
    </row>
    <row r="3" spans="1:19" ht="35.25" customHeight="1" thickBot="1">
      <c r="A3" s="121" t="s">
        <v>19</v>
      </c>
      <c r="B3" s="123" t="s">
        <v>21</v>
      </c>
      <c r="C3" s="125" t="s">
        <v>11</v>
      </c>
      <c r="D3" s="126"/>
      <c r="E3" s="126"/>
      <c r="F3" s="126"/>
      <c r="G3" s="127"/>
      <c r="H3" s="134" t="s">
        <v>25</v>
      </c>
      <c r="I3" s="128" t="s">
        <v>26</v>
      </c>
      <c r="J3" s="129"/>
      <c r="K3" s="130"/>
      <c r="L3" s="129" t="s">
        <v>27</v>
      </c>
      <c r="M3" s="129"/>
      <c r="N3" s="130"/>
      <c r="O3" s="128" t="s">
        <v>12</v>
      </c>
      <c r="P3" s="129"/>
      <c r="Q3" s="130"/>
      <c r="R3" s="22"/>
      <c r="S3" s="1"/>
    </row>
    <row r="4" spans="1:19" ht="45" customHeight="1" thickBot="1">
      <c r="A4" s="122"/>
      <c r="B4" s="124"/>
      <c r="C4" s="39" t="s">
        <v>0</v>
      </c>
      <c r="D4" s="40" t="s">
        <v>1</v>
      </c>
      <c r="E4" s="40" t="s">
        <v>2</v>
      </c>
      <c r="F4" s="41" t="s">
        <v>53</v>
      </c>
      <c r="G4" s="42" t="s">
        <v>4</v>
      </c>
      <c r="H4" s="135"/>
      <c r="I4" s="43" t="s">
        <v>13</v>
      </c>
      <c r="J4" s="44" t="s">
        <v>14</v>
      </c>
      <c r="K4" s="45" t="s">
        <v>15</v>
      </c>
      <c r="L4" s="46" t="s">
        <v>28</v>
      </c>
      <c r="M4" s="47" t="s">
        <v>29</v>
      </c>
      <c r="N4" s="48" t="s">
        <v>30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>
      <c r="A5" s="98">
        <v>1</v>
      </c>
      <c r="B5" s="95" t="s">
        <v>64</v>
      </c>
      <c r="C5" s="52"/>
      <c r="D5" s="52"/>
      <c r="E5" s="52">
        <v>1</v>
      </c>
      <c r="F5" s="52"/>
      <c r="G5" s="103">
        <v>8</v>
      </c>
      <c r="H5" s="53">
        <v>1</v>
      </c>
      <c r="I5" s="60">
        <v>42</v>
      </c>
      <c r="J5" s="54">
        <f aca="true" t="shared" si="0" ref="J5:J17">SUM(C5:G5)</f>
        <v>9</v>
      </c>
      <c r="K5" s="55">
        <f aca="true" t="shared" si="1" ref="K5:K10">SUM(I5+J5)</f>
        <v>51</v>
      </c>
      <c r="L5" s="56">
        <v>300</v>
      </c>
      <c r="M5" s="57">
        <f>400*C5+300*D5+200*E5+100*F5+300*H5</f>
        <v>500</v>
      </c>
      <c r="N5" s="57">
        <f>M5+L5</f>
        <v>800</v>
      </c>
      <c r="O5" s="58">
        <v>62</v>
      </c>
      <c r="P5" s="52">
        <f aca="true" t="shared" si="2" ref="P5:P17">C5*5+D5*4+E5*3+F5*2+G5*1</f>
        <v>11</v>
      </c>
      <c r="Q5" s="55">
        <f aca="true" t="shared" si="3" ref="Q5:Q17">SUM(O5+P5)</f>
        <v>73</v>
      </c>
      <c r="R5" s="21"/>
      <c r="S5" s="1"/>
    </row>
    <row r="6" spans="1:20" ht="18.75" customHeight="1" thickBot="1">
      <c r="A6" s="99">
        <v>2</v>
      </c>
      <c r="B6" s="94" t="s">
        <v>55</v>
      </c>
      <c r="C6" s="58"/>
      <c r="D6" s="58"/>
      <c r="E6" s="58"/>
      <c r="F6" s="58">
        <v>1</v>
      </c>
      <c r="G6" s="102">
        <v>4</v>
      </c>
      <c r="H6" s="59"/>
      <c r="I6" s="60">
        <v>23</v>
      </c>
      <c r="J6" s="57">
        <f>SUM(C6:G6)</f>
        <v>5</v>
      </c>
      <c r="K6" s="61">
        <f>SUM(I6+J6)</f>
        <v>28</v>
      </c>
      <c r="L6" s="56"/>
      <c r="M6" s="57"/>
      <c r="N6" s="57"/>
      <c r="O6" s="58">
        <v>32</v>
      </c>
      <c r="P6" s="58">
        <f>C6*5+D6*4+E6*3+F6*2+G6*1</f>
        <v>6</v>
      </c>
      <c r="Q6" s="61">
        <f>SUM(O6+P6)</f>
        <v>38</v>
      </c>
      <c r="R6" s="21"/>
      <c r="S6" s="23"/>
      <c r="T6" s="32"/>
    </row>
    <row r="7" spans="1:19" ht="18.75" customHeight="1">
      <c r="A7" s="98">
        <v>2</v>
      </c>
      <c r="B7" s="94" t="s">
        <v>65</v>
      </c>
      <c r="C7" s="58">
        <v>1</v>
      </c>
      <c r="D7" s="58"/>
      <c r="E7" s="58"/>
      <c r="F7" s="58"/>
      <c r="G7" s="102">
        <v>2</v>
      </c>
      <c r="H7" s="59"/>
      <c r="I7" s="60">
        <v>25</v>
      </c>
      <c r="J7" s="57">
        <f>SUM(C7:G7)</f>
        <v>3</v>
      </c>
      <c r="K7" s="61">
        <f>SUM(I7+J7)</f>
        <v>28</v>
      </c>
      <c r="L7" s="56">
        <v>0</v>
      </c>
      <c r="M7" s="57">
        <f>400*C7+300*D7+200*E7+100*F7+300*H7</f>
        <v>400</v>
      </c>
      <c r="N7" s="57">
        <f>M7+L7</f>
        <v>400</v>
      </c>
      <c r="O7" s="58">
        <v>31</v>
      </c>
      <c r="P7" s="58">
        <f>C7*5+D7*4+E7*3+F7*2+G7*1</f>
        <v>7</v>
      </c>
      <c r="Q7" s="61">
        <f>SUM(O7+P7)</f>
        <v>38</v>
      </c>
      <c r="R7" s="21"/>
      <c r="S7" s="1"/>
    </row>
    <row r="8" spans="1:19" ht="18.75" customHeight="1">
      <c r="A8" s="99">
        <v>4</v>
      </c>
      <c r="B8" s="94" t="s">
        <v>68</v>
      </c>
      <c r="C8" s="58"/>
      <c r="D8" s="58"/>
      <c r="E8" s="58"/>
      <c r="F8" s="58"/>
      <c r="G8" s="102"/>
      <c r="H8" s="59"/>
      <c r="I8" s="60">
        <v>26</v>
      </c>
      <c r="J8" s="57">
        <f>SUM(C8:G8)</f>
        <v>0</v>
      </c>
      <c r="K8" s="61">
        <f>SUM(I8+J8)</f>
        <v>26</v>
      </c>
      <c r="L8" s="56">
        <v>700</v>
      </c>
      <c r="M8" s="57">
        <f>400*C8+300*D8+200*E8+100*F8+300*H8</f>
        <v>0</v>
      </c>
      <c r="N8" s="57">
        <f>M8+L8</f>
        <v>700</v>
      </c>
      <c r="O8" s="58">
        <v>37</v>
      </c>
      <c r="P8" s="58">
        <f>C8*5+D8*4+E8*3+F8*2+G8*1</f>
        <v>0</v>
      </c>
      <c r="Q8" s="61">
        <f>SUM(O8+P8)</f>
        <v>37</v>
      </c>
      <c r="R8" s="21"/>
      <c r="S8" s="1"/>
    </row>
    <row r="9" spans="1:19" ht="18.75" customHeight="1">
      <c r="A9" s="99">
        <v>5</v>
      </c>
      <c r="B9" s="93" t="s">
        <v>40</v>
      </c>
      <c r="C9" s="58"/>
      <c r="D9" s="58"/>
      <c r="E9" s="58"/>
      <c r="F9" s="58">
        <v>1</v>
      </c>
      <c r="G9" s="102">
        <v>2</v>
      </c>
      <c r="H9" s="59"/>
      <c r="I9" s="60">
        <v>21</v>
      </c>
      <c r="J9" s="57">
        <f>SUM(C9:G9)</f>
        <v>3</v>
      </c>
      <c r="K9" s="61">
        <f t="shared" si="1"/>
        <v>24</v>
      </c>
      <c r="L9" s="56"/>
      <c r="M9" s="57"/>
      <c r="N9" s="57"/>
      <c r="O9" s="58">
        <v>26</v>
      </c>
      <c r="P9" s="58">
        <f>C9*5+D9*4+E9*3+F9*2+G9*1</f>
        <v>4</v>
      </c>
      <c r="Q9" s="61">
        <f>SUM(O9+P9)</f>
        <v>30</v>
      </c>
      <c r="R9" s="21"/>
      <c r="S9" s="1"/>
    </row>
    <row r="10" spans="1:19" ht="18.75" customHeight="1">
      <c r="A10" s="99">
        <v>6</v>
      </c>
      <c r="B10" s="111" t="s">
        <v>50</v>
      </c>
      <c r="C10" s="58"/>
      <c r="D10" s="58"/>
      <c r="E10" s="58"/>
      <c r="F10" s="58">
        <v>1</v>
      </c>
      <c r="G10" s="102">
        <v>3</v>
      </c>
      <c r="H10" s="59"/>
      <c r="I10" s="60">
        <v>20</v>
      </c>
      <c r="J10" s="57">
        <f>SUM(C10:G10)</f>
        <v>4</v>
      </c>
      <c r="K10" s="61">
        <f t="shared" si="1"/>
        <v>24</v>
      </c>
      <c r="L10" s="56"/>
      <c r="M10" s="57"/>
      <c r="N10" s="57"/>
      <c r="O10" s="58">
        <v>24</v>
      </c>
      <c r="P10" s="58">
        <f>C10*5+D10*4+E10*3+F10*2+G10*1</f>
        <v>5</v>
      </c>
      <c r="Q10" s="61">
        <f>SUM(O10+P10)</f>
        <v>29</v>
      </c>
      <c r="R10" s="21"/>
      <c r="S10" s="1"/>
    </row>
    <row r="11" spans="1:19" ht="18.75" customHeight="1" thickBot="1">
      <c r="A11" s="99">
        <v>7</v>
      </c>
      <c r="B11" s="94" t="s">
        <v>42</v>
      </c>
      <c r="C11" s="58"/>
      <c r="D11" s="58"/>
      <c r="E11" s="58"/>
      <c r="F11" s="58">
        <v>1</v>
      </c>
      <c r="G11" s="102">
        <v>3</v>
      </c>
      <c r="H11" s="59"/>
      <c r="I11" s="60">
        <v>18</v>
      </c>
      <c r="J11" s="57">
        <f>SUM(C11:G11)</f>
        <v>4</v>
      </c>
      <c r="K11" s="61">
        <f>SUM(I11+J11)</f>
        <v>22</v>
      </c>
      <c r="L11" s="56"/>
      <c r="M11" s="57"/>
      <c r="N11" s="57"/>
      <c r="O11" s="58">
        <v>21</v>
      </c>
      <c r="P11" s="58">
        <f>C11*5+D11*4+E11*3+F11*2+G11*1</f>
        <v>5</v>
      </c>
      <c r="Q11" s="61">
        <f>SUM(O11+P11)</f>
        <v>26</v>
      </c>
      <c r="R11" s="21"/>
      <c r="S11" s="1"/>
    </row>
    <row r="12" spans="1:19" ht="18.75" customHeight="1">
      <c r="A12" s="99">
        <v>8</v>
      </c>
      <c r="B12" s="93" t="s">
        <v>48</v>
      </c>
      <c r="C12" s="58"/>
      <c r="D12" s="58"/>
      <c r="E12" s="58"/>
      <c r="F12" s="58"/>
      <c r="G12" s="102"/>
      <c r="H12" s="107"/>
      <c r="I12" s="60">
        <v>17</v>
      </c>
      <c r="J12" s="57">
        <f>SUM(C12:G12)</f>
        <v>0</v>
      </c>
      <c r="K12" s="61">
        <f>SUM(I12:J12)</f>
        <v>17</v>
      </c>
      <c r="L12" s="56">
        <v>200</v>
      </c>
      <c r="M12" s="57">
        <f>400*C12+300*D12+200*E12+100*F12+300*H12</f>
        <v>0</v>
      </c>
      <c r="N12" s="57">
        <f>M12+L12</f>
        <v>200</v>
      </c>
      <c r="O12" s="58">
        <v>23</v>
      </c>
      <c r="P12" s="58">
        <f>C12*5+D12*4+E12*3+F12*2+G12*1</f>
        <v>0</v>
      </c>
      <c r="Q12" s="61">
        <f>SUM(O12+P12)</f>
        <v>23</v>
      </c>
      <c r="R12" s="21"/>
      <c r="S12" s="1"/>
    </row>
    <row r="13" spans="1:20" ht="18.75" customHeight="1">
      <c r="A13" s="99">
        <v>9</v>
      </c>
      <c r="B13" s="110" t="s">
        <v>45</v>
      </c>
      <c r="C13" s="58"/>
      <c r="D13" s="58"/>
      <c r="E13" s="58"/>
      <c r="F13" s="58">
        <v>1</v>
      </c>
      <c r="G13" s="102">
        <v>2</v>
      </c>
      <c r="H13" s="59"/>
      <c r="I13" s="60">
        <v>13</v>
      </c>
      <c r="J13" s="57">
        <f t="shared" si="0"/>
        <v>3</v>
      </c>
      <c r="K13" s="61">
        <f aca="true" t="shared" si="4" ref="K13:K29">SUM(I13+J13)</f>
        <v>16</v>
      </c>
      <c r="L13" s="56"/>
      <c r="M13" s="57"/>
      <c r="N13" s="57"/>
      <c r="O13" s="58">
        <v>16</v>
      </c>
      <c r="P13" s="58">
        <f t="shared" si="2"/>
        <v>4</v>
      </c>
      <c r="Q13" s="61">
        <f t="shared" si="3"/>
        <v>20</v>
      </c>
      <c r="R13" s="21"/>
      <c r="S13" s="1"/>
      <c r="T13" s="33"/>
    </row>
    <row r="14" spans="1:19" ht="18.75" customHeight="1">
      <c r="A14" s="99">
        <v>10</v>
      </c>
      <c r="B14" s="94" t="s">
        <v>49</v>
      </c>
      <c r="C14" s="58"/>
      <c r="D14" s="58"/>
      <c r="E14" s="58"/>
      <c r="F14" s="58"/>
      <c r="G14" s="102"/>
      <c r="H14" s="59"/>
      <c r="I14" s="60">
        <v>13</v>
      </c>
      <c r="J14" s="57">
        <f t="shared" si="0"/>
        <v>0</v>
      </c>
      <c r="K14" s="61">
        <f t="shared" si="4"/>
        <v>13</v>
      </c>
      <c r="L14" s="56"/>
      <c r="M14" s="57"/>
      <c r="N14" s="57"/>
      <c r="O14" s="58">
        <v>16</v>
      </c>
      <c r="P14" s="58">
        <f t="shared" si="2"/>
        <v>0</v>
      </c>
      <c r="Q14" s="61">
        <f t="shared" si="3"/>
        <v>16</v>
      </c>
      <c r="R14" s="21"/>
      <c r="S14" s="1"/>
    </row>
    <row r="15" spans="1:20" ht="18.75" customHeight="1">
      <c r="A15" s="99">
        <v>10</v>
      </c>
      <c r="B15" s="94" t="s">
        <v>70</v>
      </c>
      <c r="C15" s="58"/>
      <c r="D15" s="58">
        <v>1</v>
      </c>
      <c r="E15" s="58"/>
      <c r="F15" s="58"/>
      <c r="G15" s="102">
        <v>2</v>
      </c>
      <c r="H15" s="59"/>
      <c r="I15" s="60">
        <v>8</v>
      </c>
      <c r="J15" s="57">
        <f t="shared" si="0"/>
        <v>3</v>
      </c>
      <c r="K15" s="61">
        <f>SUM(I15+J15)</f>
        <v>11</v>
      </c>
      <c r="L15" s="56"/>
      <c r="M15" s="57"/>
      <c r="N15" s="57"/>
      <c r="O15" s="58">
        <v>10</v>
      </c>
      <c r="P15" s="58">
        <f t="shared" si="2"/>
        <v>6</v>
      </c>
      <c r="Q15" s="61">
        <f t="shared" si="3"/>
        <v>16</v>
      </c>
      <c r="R15" s="21"/>
      <c r="S15" s="1"/>
      <c r="T15" s="32"/>
    </row>
    <row r="16" spans="1:20" ht="18.75" customHeight="1">
      <c r="A16" s="99">
        <v>12</v>
      </c>
      <c r="B16" s="94" t="s">
        <v>54</v>
      </c>
      <c r="C16" s="58"/>
      <c r="D16" s="58"/>
      <c r="E16" s="58"/>
      <c r="F16" s="58"/>
      <c r="G16" s="104"/>
      <c r="H16" s="64"/>
      <c r="I16" s="60">
        <v>8</v>
      </c>
      <c r="J16" s="57">
        <f t="shared" si="0"/>
        <v>0</v>
      </c>
      <c r="K16" s="61">
        <f>SUM(I16+J16)</f>
        <v>8</v>
      </c>
      <c r="L16" s="56">
        <v>0</v>
      </c>
      <c r="M16" s="57">
        <f>400*C16+300*D16+200*E16+100*F16+300*H16</f>
        <v>0</v>
      </c>
      <c r="N16" s="57">
        <f>M16+L16</f>
        <v>0</v>
      </c>
      <c r="O16" s="58">
        <v>11</v>
      </c>
      <c r="P16" s="58">
        <f t="shared" si="2"/>
        <v>0</v>
      </c>
      <c r="Q16" s="61">
        <f t="shared" si="3"/>
        <v>11</v>
      </c>
      <c r="R16" s="21"/>
      <c r="S16" s="1"/>
      <c r="T16" s="25"/>
    </row>
    <row r="17" spans="1:19" ht="18.75" customHeight="1">
      <c r="A17" s="99">
        <v>13</v>
      </c>
      <c r="B17" s="94" t="s">
        <v>59</v>
      </c>
      <c r="C17" s="58"/>
      <c r="D17" s="58"/>
      <c r="E17" s="58"/>
      <c r="F17" s="58"/>
      <c r="G17" s="102"/>
      <c r="H17" s="59"/>
      <c r="I17" s="60">
        <v>8</v>
      </c>
      <c r="J17" s="57">
        <f t="shared" si="0"/>
        <v>0</v>
      </c>
      <c r="K17" s="61">
        <f>SUM(I17+J17)</f>
        <v>8</v>
      </c>
      <c r="L17" s="56"/>
      <c r="M17" s="57"/>
      <c r="N17" s="57"/>
      <c r="O17" s="58">
        <v>10</v>
      </c>
      <c r="P17" s="58">
        <f t="shared" si="2"/>
        <v>0</v>
      </c>
      <c r="Q17" s="61">
        <f t="shared" si="3"/>
        <v>10</v>
      </c>
      <c r="R17" s="21"/>
      <c r="S17" s="1"/>
    </row>
    <row r="18" spans="1:19" ht="18.75" customHeight="1">
      <c r="A18" s="99">
        <v>14</v>
      </c>
      <c r="B18" s="94" t="s">
        <v>52</v>
      </c>
      <c r="C18" s="58"/>
      <c r="D18" s="58"/>
      <c r="E18" s="58"/>
      <c r="F18" s="58"/>
      <c r="G18" s="102"/>
      <c r="H18" s="59"/>
      <c r="I18" s="60">
        <v>8</v>
      </c>
      <c r="J18" s="57">
        <f aca="true" t="shared" si="5" ref="J18:J29">SUM(C18:G18)</f>
        <v>0</v>
      </c>
      <c r="K18" s="61">
        <f t="shared" si="4"/>
        <v>8</v>
      </c>
      <c r="L18" s="56"/>
      <c r="M18" s="57"/>
      <c r="N18" s="57"/>
      <c r="O18" s="58">
        <v>8</v>
      </c>
      <c r="P18" s="58">
        <f aca="true" t="shared" si="6" ref="P18:P29">C18*5+D18*4+E18*3+F18*2+G18*1</f>
        <v>0</v>
      </c>
      <c r="Q18" s="61">
        <f aca="true" t="shared" si="7" ref="Q18:Q29">SUM(O18+P18)</f>
        <v>8</v>
      </c>
      <c r="R18" s="21"/>
      <c r="S18" s="24"/>
    </row>
    <row r="19" spans="1:19" ht="18.75" customHeight="1">
      <c r="A19" s="99">
        <v>14</v>
      </c>
      <c r="B19" s="94" t="s">
        <v>56</v>
      </c>
      <c r="C19" s="58"/>
      <c r="D19" s="58"/>
      <c r="E19" s="58"/>
      <c r="F19" s="58"/>
      <c r="G19" s="102"/>
      <c r="H19" s="59"/>
      <c r="I19" s="60">
        <v>7</v>
      </c>
      <c r="J19" s="57">
        <f t="shared" si="5"/>
        <v>0</v>
      </c>
      <c r="K19" s="61">
        <f t="shared" si="4"/>
        <v>7</v>
      </c>
      <c r="L19" s="56"/>
      <c r="M19" s="57"/>
      <c r="N19" s="57"/>
      <c r="O19" s="58">
        <v>8</v>
      </c>
      <c r="P19" s="58">
        <f t="shared" si="6"/>
        <v>0</v>
      </c>
      <c r="Q19" s="61">
        <f t="shared" si="7"/>
        <v>8</v>
      </c>
      <c r="R19" s="21"/>
      <c r="S19" s="1"/>
    </row>
    <row r="20" spans="1:19" ht="18.75" customHeight="1">
      <c r="A20" s="99">
        <v>14</v>
      </c>
      <c r="B20" s="94" t="s">
        <v>61</v>
      </c>
      <c r="C20" s="58"/>
      <c r="D20" s="58"/>
      <c r="E20" s="58"/>
      <c r="F20" s="58"/>
      <c r="G20" s="102"/>
      <c r="H20" s="59"/>
      <c r="I20" s="60">
        <v>7</v>
      </c>
      <c r="J20" s="57">
        <f t="shared" si="5"/>
        <v>0</v>
      </c>
      <c r="K20" s="61">
        <f t="shared" si="4"/>
        <v>7</v>
      </c>
      <c r="L20" s="56"/>
      <c r="M20" s="57"/>
      <c r="N20" s="57"/>
      <c r="O20" s="58">
        <v>8</v>
      </c>
      <c r="P20" s="58">
        <f t="shared" si="6"/>
        <v>0</v>
      </c>
      <c r="Q20" s="61">
        <f t="shared" si="7"/>
        <v>8</v>
      </c>
      <c r="R20" s="21"/>
      <c r="S20" s="1"/>
    </row>
    <row r="21" spans="1:19" ht="18.75" customHeight="1">
      <c r="A21" s="99">
        <v>17</v>
      </c>
      <c r="B21" s="94" t="s">
        <v>57</v>
      </c>
      <c r="C21" s="58"/>
      <c r="D21" s="58"/>
      <c r="E21" s="58"/>
      <c r="F21" s="58"/>
      <c r="G21" s="102"/>
      <c r="H21" s="59"/>
      <c r="I21" s="60">
        <v>6</v>
      </c>
      <c r="J21" s="57">
        <f t="shared" si="5"/>
        <v>0</v>
      </c>
      <c r="K21" s="61">
        <f t="shared" si="4"/>
        <v>6</v>
      </c>
      <c r="L21" s="56"/>
      <c r="M21" s="57"/>
      <c r="N21" s="57"/>
      <c r="O21" s="58">
        <v>7</v>
      </c>
      <c r="P21" s="58">
        <f t="shared" si="6"/>
        <v>0</v>
      </c>
      <c r="Q21" s="61">
        <f t="shared" si="7"/>
        <v>7</v>
      </c>
      <c r="R21" s="21"/>
      <c r="S21" s="1"/>
    </row>
    <row r="22" spans="1:19" ht="18.75" customHeight="1">
      <c r="A22" s="99">
        <v>18</v>
      </c>
      <c r="B22" s="94" t="s">
        <v>44</v>
      </c>
      <c r="C22" s="58"/>
      <c r="D22" s="58"/>
      <c r="E22" s="58"/>
      <c r="F22" s="58"/>
      <c r="G22" s="102"/>
      <c r="H22" s="59"/>
      <c r="I22" s="60">
        <v>5</v>
      </c>
      <c r="J22" s="57">
        <f t="shared" si="5"/>
        <v>0</v>
      </c>
      <c r="K22" s="61">
        <f t="shared" si="4"/>
        <v>5</v>
      </c>
      <c r="L22" s="56"/>
      <c r="M22" s="57"/>
      <c r="N22" s="57"/>
      <c r="O22" s="58">
        <v>6</v>
      </c>
      <c r="P22" s="58">
        <f t="shared" si="6"/>
        <v>0</v>
      </c>
      <c r="Q22" s="61">
        <f t="shared" si="7"/>
        <v>6</v>
      </c>
      <c r="R22" s="21"/>
      <c r="S22" s="1"/>
    </row>
    <row r="23" spans="1:18" ht="18.75" customHeight="1">
      <c r="A23" s="99">
        <v>19</v>
      </c>
      <c r="B23" s="94" t="s">
        <v>63</v>
      </c>
      <c r="C23" s="58"/>
      <c r="D23" s="58"/>
      <c r="E23" s="58"/>
      <c r="F23" s="58"/>
      <c r="G23" s="102"/>
      <c r="H23" s="59"/>
      <c r="I23" s="60">
        <v>5</v>
      </c>
      <c r="J23" s="57">
        <f t="shared" si="5"/>
        <v>0</v>
      </c>
      <c r="K23" s="61">
        <f t="shared" si="4"/>
        <v>5</v>
      </c>
      <c r="L23" s="56"/>
      <c r="M23" s="57"/>
      <c r="N23" s="57"/>
      <c r="O23" s="58">
        <v>5</v>
      </c>
      <c r="P23" s="58">
        <f t="shared" si="6"/>
        <v>0</v>
      </c>
      <c r="Q23" s="61">
        <f t="shared" si="7"/>
        <v>5</v>
      </c>
      <c r="R23" s="21"/>
    </row>
    <row r="24" spans="1:18" ht="18.75" customHeight="1">
      <c r="A24" s="99">
        <v>19</v>
      </c>
      <c r="B24" s="96" t="s">
        <v>73</v>
      </c>
      <c r="C24" s="65"/>
      <c r="D24" s="65"/>
      <c r="E24" s="65"/>
      <c r="F24" s="65"/>
      <c r="G24" s="113">
        <v>2</v>
      </c>
      <c r="H24" s="114"/>
      <c r="I24" s="60">
        <v>3</v>
      </c>
      <c r="J24" s="57">
        <f t="shared" si="5"/>
        <v>2</v>
      </c>
      <c r="K24" s="61">
        <f t="shared" si="4"/>
        <v>5</v>
      </c>
      <c r="L24" s="56"/>
      <c r="M24" s="57"/>
      <c r="N24" s="57"/>
      <c r="O24" s="58">
        <v>3</v>
      </c>
      <c r="P24" s="58">
        <f t="shared" si="6"/>
        <v>2</v>
      </c>
      <c r="Q24" s="61">
        <f t="shared" si="7"/>
        <v>5</v>
      </c>
      <c r="R24" s="21"/>
    </row>
    <row r="25" spans="1:18" ht="18.75" customHeight="1">
      <c r="A25" s="99">
        <v>21</v>
      </c>
      <c r="B25" s="93" t="s">
        <v>43</v>
      </c>
      <c r="C25" s="58"/>
      <c r="D25" s="58"/>
      <c r="E25" s="58"/>
      <c r="F25" s="58"/>
      <c r="G25" s="102"/>
      <c r="H25" s="59"/>
      <c r="I25" s="60">
        <v>3</v>
      </c>
      <c r="J25" s="57">
        <f t="shared" si="5"/>
        <v>0</v>
      </c>
      <c r="K25" s="61">
        <f t="shared" si="4"/>
        <v>3</v>
      </c>
      <c r="L25" s="56"/>
      <c r="M25" s="57"/>
      <c r="N25" s="57"/>
      <c r="O25" s="58">
        <v>4</v>
      </c>
      <c r="P25" s="58">
        <f t="shared" si="6"/>
        <v>0</v>
      </c>
      <c r="Q25" s="61">
        <f t="shared" si="7"/>
        <v>4</v>
      </c>
      <c r="R25" s="21"/>
    </row>
    <row r="26" spans="1:18" ht="18.75" customHeight="1">
      <c r="A26" s="99">
        <v>21</v>
      </c>
      <c r="B26" s="94" t="s">
        <v>46</v>
      </c>
      <c r="C26" s="58"/>
      <c r="D26" s="58"/>
      <c r="E26" s="58"/>
      <c r="F26" s="58"/>
      <c r="G26" s="102"/>
      <c r="H26" s="59"/>
      <c r="I26" s="60">
        <v>4</v>
      </c>
      <c r="J26" s="57">
        <f t="shared" si="5"/>
        <v>0</v>
      </c>
      <c r="K26" s="61">
        <f t="shared" si="4"/>
        <v>4</v>
      </c>
      <c r="L26" s="56"/>
      <c r="M26" s="57"/>
      <c r="N26" s="57"/>
      <c r="O26" s="58">
        <v>4</v>
      </c>
      <c r="P26" s="58">
        <f t="shared" si="6"/>
        <v>0</v>
      </c>
      <c r="Q26" s="61">
        <f t="shared" si="7"/>
        <v>4</v>
      </c>
      <c r="R26" s="21"/>
    </row>
    <row r="27" spans="1:18" ht="18.75" customHeight="1">
      <c r="A27" s="99">
        <v>23</v>
      </c>
      <c r="B27" s="94" t="s">
        <v>60</v>
      </c>
      <c r="C27" s="58"/>
      <c r="D27" s="58"/>
      <c r="E27" s="58"/>
      <c r="F27" s="58"/>
      <c r="G27" s="102"/>
      <c r="H27" s="59"/>
      <c r="I27" s="60">
        <v>2</v>
      </c>
      <c r="J27" s="57">
        <f t="shared" si="5"/>
        <v>0</v>
      </c>
      <c r="K27" s="61">
        <f t="shared" si="4"/>
        <v>2</v>
      </c>
      <c r="L27" s="56"/>
      <c r="M27" s="57"/>
      <c r="N27" s="57"/>
      <c r="O27" s="58">
        <v>3</v>
      </c>
      <c r="P27" s="58">
        <f t="shared" si="6"/>
        <v>0</v>
      </c>
      <c r="Q27" s="61">
        <f t="shared" si="7"/>
        <v>3</v>
      </c>
      <c r="R27" s="21"/>
    </row>
    <row r="28" spans="1:18" ht="18.75" customHeight="1">
      <c r="A28" s="99">
        <v>23</v>
      </c>
      <c r="B28" s="94" t="s">
        <v>39</v>
      </c>
      <c r="C28" s="58"/>
      <c r="D28" s="58"/>
      <c r="E28" s="58"/>
      <c r="F28" s="58"/>
      <c r="G28" s="102"/>
      <c r="H28" s="59"/>
      <c r="I28" s="60">
        <v>2</v>
      </c>
      <c r="J28" s="57">
        <f t="shared" si="5"/>
        <v>0</v>
      </c>
      <c r="K28" s="61">
        <f t="shared" si="4"/>
        <v>2</v>
      </c>
      <c r="L28" s="56"/>
      <c r="M28" s="57"/>
      <c r="N28" s="57"/>
      <c r="O28" s="58">
        <v>3</v>
      </c>
      <c r="P28" s="58">
        <f t="shared" si="6"/>
        <v>0</v>
      </c>
      <c r="Q28" s="61">
        <f t="shared" si="7"/>
        <v>3</v>
      </c>
      <c r="R28" s="21"/>
    </row>
    <row r="29" spans="1:18" ht="18.75" customHeight="1">
      <c r="A29" s="99">
        <v>23</v>
      </c>
      <c r="B29" s="94" t="s">
        <v>51</v>
      </c>
      <c r="C29" s="58"/>
      <c r="D29" s="58"/>
      <c r="E29" s="58"/>
      <c r="F29" s="58"/>
      <c r="G29" s="102"/>
      <c r="H29" s="59"/>
      <c r="I29" s="60">
        <v>3</v>
      </c>
      <c r="J29" s="57">
        <f t="shared" si="5"/>
        <v>0</v>
      </c>
      <c r="K29" s="61">
        <f t="shared" si="4"/>
        <v>3</v>
      </c>
      <c r="L29" s="56"/>
      <c r="M29" s="57"/>
      <c r="N29" s="57"/>
      <c r="O29" s="58">
        <v>3</v>
      </c>
      <c r="P29" s="58">
        <f t="shared" si="6"/>
        <v>0</v>
      </c>
      <c r="Q29" s="61">
        <f t="shared" si="7"/>
        <v>3</v>
      </c>
      <c r="R29" s="21"/>
    </row>
    <row r="30" spans="1:18" ht="18.75" customHeight="1">
      <c r="A30" s="100">
        <v>26</v>
      </c>
      <c r="B30" s="94" t="s">
        <v>47</v>
      </c>
      <c r="C30" s="58"/>
      <c r="D30" s="58"/>
      <c r="E30" s="58"/>
      <c r="F30" s="58"/>
      <c r="G30" s="102"/>
      <c r="H30" s="59"/>
      <c r="I30" s="60">
        <v>2</v>
      </c>
      <c r="J30" s="57">
        <f>SUM(C30:G30)</f>
        <v>0</v>
      </c>
      <c r="K30" s="61">
        <f>SUM(I30+J30)</f>
        <v>2</v>
      </c>
      <c r="L30" s="56"/>
      <c r="M30" s="57"/>
      <c r="N30" s="57"/>
      <c r="O30" s="58">
        <v>2</v>
      </c>
      <c r="P30" s="58">
        <f>C30*5+D30*4+E30*3+F30*2+G30*1</f>
        <v>0</v>
      </c>
      <c r="Q30" s="61">
        <f>SUM(O30+P30)</f>
        <v>2</v>
      </c>
      <c r="R30" s="21"/>
    </row>
    <row r="31" spans="1:18" ht="18.75" customHeight="1">
      <c r="A31" s="100">
        <v>26</v>
      </c>
      <c r="B31" s="94" t="s">
        <v>62</v>
      </c>
      <c r="C31" s="58"/>
      <c r="D31" s="58"/>
      <c r="E31" s="58"/>
      <c r="F31" s="58"/>
      <c r="G31" s="102"/>
      <c r="H31" s="59"/>
      <c r="I31" s="60">
        <v>2</v>
      </c>
      <c r="J31" s="57">
        <f>SUM(C31:G31)</f>
        <v>0</v>
      </c>
      <c r="K31" s="61">
        <f>SUM(I31+J31)</f>
        <v>2</v>
      </c>
      <c r="L31" s="56"/>
      <c r="M31" s="57"/>
      <c r="N31" s="57"/>
      <c r="O31" s="58">
        <v>2</v>
      </c>
      <c r="P31" s="58">
        <f>C31*5+D31*4+E31*3+F31*2+G31*1</f>
        <v>0</v>
      </c>
      <c r="Q31" s="61">
        <f>SUM(O31+P31)</f>
        <v>2</v>
      </c>
      <c r="R31" s="21"/>
    </row>
    <row r="32" spans="1:18" ht="18.75" customHeight="1">
      <c r="A32" s="100">
        <v>26</v>
      </c>
      <c r="B32" s="96" t="s">
        <v>127</v>
      </c>
      <c r="C32" s="65"/>
      <c r="D32" s="65"/>
      <c r="E32" s="65"/>
      <c r="F32" s="65"/>
      <c r="G32" s="113">
        <v>2</v>
      </c>
      <c r="H32" s="114"/>
      <c r="I32" s="60">
        <v>0</v>
      </c>
      <c r="J32" s="57">
        <f>SUM(C32:G32)</f>
        <v>2</v>
      </c>
      <c r="K32" s="61">
        <f>SUM(I32+J32)</f>
        <v>2</v>
      </c>
      <c r="L32" s="56"/>
      <c r="M32" s="57"/>
      <c r="N32" s="57"/>
      <c r="O32" s="58">
        <v>0</v>
      </c>
      <c r="P32" s="58">
        <f>C32*5+D32*4+E32*3+F32*2+G32*1</f>
        <v>2</v>
      </c>
      <c r="Q32" s="61">
        <f>SUM(O32+P32)</f>
        <v>2</v>
      </c>
      <c r="R32" s="21"/>
    </row>
    <row r="33" spans="1:18" ht="18.75" customHeight="1">
      <c r="A33" s="100">
        <v>29</v>
      </c>
      <c r="B33" s="96" t="s">
        <v>76</v>
      </c>
      <c r="C33" s="65"/>
      <c r="D33" s="65"/>
      <c r="E33" s="65"/>
      <c r="F33" s="65"/>
      <c r="G33" s="113"/>
      <c r="H33" s="114"/>
      <c r="I33" s="60">
        <v>1</v>
      </c>
      <c r="J33" s="57">
        <f>SUM(C33:G33)</f>
        <v>0</v>
      </c>
      <c r="K33" s="61">
        <f>SUM(I33+J33)</f>
        <v>1</v>
      </c>
      <c r="L33" s="56"/>
      <c r="M33" s="57"/>
      <c r="N33" s="57"/>
      <c r="O33" s="58">
        <v>1</v>
      </c>
      <c r="P33" s="58">
        <f>C33*5+D33*4+E33*3+F33*2+G33*1</f>
        <v>0</v>
      </c>
      <c r="Q33" s="61">
        <f>SUM(O33+P33)</f>
        <v>1</v>
      </c>
      <c r="R33" s="21"/>
    </row>
    <row r="34" spans="1:18" ht="18.75" customHeight="1" thickBot="1">
      <c r="A34" s="100"/>
      <c r="B34" s="96"/>
      <c r="C34" s="65"/>
      <c r="D34" s="65"/>
      <c r="E34" s="65"/>
      <c r="F34" s="65"/>
      <c r="G34" s="105"/>
      <c r="H34" s="66"/>
      <c r="I34" s="67"/>
      <c r="J34" s="62"/>
      <c r="K34" s="63"/>
      <c r="L34" s="68"/>
      <c r="M34" s="62"/>
      <c r="N34" s="62"/>
      <c r="O34" s="65"/>
      <c r="P34" s="65"/>
      <c r="Q34" s="63"/>
      <c r="R34" s="21"/>
    </row>
    <row r="35" spans="1:18" ht="18.75" customHeight="1" thickBot="1">
      <c r="A35" s="101"/>
      <c r="B35" s="97" t="s">
        <v>31</v>
      </c>
      <c r="C35" s="69">
        <f>SUM(C5:C34)</f>
        <v>1</v>
      </c>
      <c r="D35" s="69">
        <f>SUM(D5:D34)</f>
        <v>1</v>
      </c>
      <c r="E35" s="69">
        <f>SUM(E5:E34)</f>
        <v>1</v>
      </c>
      <c r="F35" s="69">
        <f>SUM(F5:F34)</f>
        <v>5</v>
      </c>
      <c r="G35" s="106">
        <f>SUM(G5:G34)</f>
        <v>30</v>
      </c>
      <c r="H35" s="72"/>
      <c r="I35" s="71"/>
      <c r="J35" s="70">
        <f>SUM(J5:J34)</f>
        <v>38</v>
      </c>
      <c r="K35" s="70">
        <f>SUM(K5:K34)</f>
        <v>340</v>
      </c>
      <c r="L35" s="38"/>
      <c r="M35" s="38"/>
      <c r="N35" s="38"/>
      <c r="O35" s="70">
        <f>SUM(O5:O34)</f>
        <v>386</v>
      </c>
      <c r="P35" s="70">
        <f>SUM(P5:P34)</f>
        <v>52</v>
      </c>
      <c r="Q35" s="120">
        <f>SUM(Q5:Q34)</f>
        <v>438</v>
      </c>
      <c r="R35" s="13"/>
    </row>
    <row r="36" spans="1:18" ht="19.5" customHeight="1">
      <c r="A36" s="35" t="s">
        <v>23</v>
      </c>
      <c r="B36" s="133" t="s">
        <v>134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"/>
    </row>
    <row r="37" spans="1:18" ht="55.5" customHeight="1">
      <c r="A37" s="36" t="s">
        <v>23</v>
      </c>
      <c r="B37" s="133" t="s">
        <v>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"/>
    </row>
    <row r="38" spans="1:18" ht="33.75" customHeight="1">
      <c r="A38" s="36" t="s">
        <v>23</v>
      </c>
      <c r="B38" s="133" t="s">
        <v>135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"/>
    </row>
    <row r="39" spans="1:18" ht="19.5" customHeight="1">
      <c r="A39" s="35" t="s">
        <v>23</v>
      </c>
      <c r="B39" s="133" t="s">
        <v>24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"/>
    </row>
    <row r="40" spans="1:18" ht="17.25" customHeight="1">
      <c r="A40" s="36" t="s">
        <v>23</v>
      </c>
      <c r="B40" s="133" t="s">
        <v>32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5"/>
    </row>
    <row r="41" spans="1:18" ht="34.5" customHeight="1">
      <c r="A41" s="36" t="s">
        <v>23</v>
      </c>
      <c r="B41" s="133" t="s">
        <v>75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5"/>
    </row>
    <row r="42" spans="1:18" ht="15.7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3"/>
    </row>
    <row r="43" spans="1:19" ht="19.5">
      <c r="A43" s="1"/>
      <c r="B43" s="161"/>
      <c r="C43" s="115"/>
      <c r="D43" s="115"/>
      <c r="E43" s="115"/>
      <c r="F43" s="115"/>
      <c r="G43" s="115"/>
      <c r="H43" s="115"/>
      <c r="I43" s="115"/>
      <c r="J43" s="116"/>
      <c r="K43" s="116"/>
      <c r="L43" s="117"/>
      <c r="M43" s="116"/>
      <c r="N43" s="116"/>
      <c r="O43" s="115"/>
      <c r="P43" s="115"/>
      <c r="Q43" s="116"/>
      <c r="R43" s="1"/>
      <c r="S43" s="1"/>
    </row>
    <row r="44" spans="2:17" s="1" customFormat="1" ht="19.5">
      <c r="B44" s="119"/>
      <c r="C44" s="115"/>
      <c r="D44" s="115"/>
      <c r="E44" s="115"/>
      <c r="F44" s="115"/>
      <c r="G44" s="115"/>
      <c r="H44" s="115"/>
      <c r="I44" s="115"/>
      <c r="J44" s="116"/>
      <c r="K44" s="116"/>
      <c r="L44" s="117"/>
      <c r="M44" s="116"/>
      <c r="N44" s="116"/>
      <c r="O44" s="115"/>
      <c r="P44" s="115"/>
      <c r="Q44" s="116"/>
    </row>
    <row r="45" spans="1:19" ht="19.5">
      <c r="A45" s="1"/>
      <c r="B45" s="119"/>
      <c r="C45" s="115"/>
      <c r="D45" s="115"/>
      <c r="E45" s="115"/>
      <c r="F45" s="115"/>
      <c r="G45" s="115"/>
      <c r="H45" s="115"/>
      <c r="I45" s="115"/>
      <c r="J45" s="116"/>
      <c r="K45" s="116"/>
      <c r="L45" s="117"/>
      <c r="M45" s="116"/>
      <c r="N45" s="116"/>
      <c r="O45" s="115"/>
      <c r="P45" s="115"/>
      <c r="Q45" s="116"/>
      <c r="R45" s="1"/>
      <c r="S45" s="1"/>
    </row>
    <row r="46" spans="1:19" ht="19.5">
      <c r="A46" s="1"/>
      <c r="B46" s="119"/>
      <c r="C46" s="115"/>
      <c r="D46" s="115"/>
      <c r="E46" s="115"/>
      <c r="F46" s="115"/>
      <c r="G46" s="115"/>
      <c r="H46" s="115"/>
      <c r="I46" s="115"/>
      <c r="J46" s="116"/>
      <c r="K46" s="116"/>
      <c r="L46" s="117"/>
      <c r="M46" s="116"/>
      <c r="N46" s="116"/>
      <c r="O46" s="115"/>
      <c r="P46" s="115"/>
      <c r="Q46" s="116"/>
      <c r="R46" s="1"/>
      <c r="S46" s="1"/>
    </row>
    <row r="47" spans="1:19" ht="19.5">
      <c r="A47" s="1"/>
      <c r="B47" s="119"/>
      <c r="C47" s="115"/>
      <c r="D47" s="115"/>
      <c r="E47" s="115"/>
      <c r="F47" s="115"/>
      <c r="G47" s="115"/>
      <c r="H47" s="115"/>
      <c r="I47" s="115"/>
      <c r="J47" s="116"/>
      <c r="K47" s="116"/>
      <c r="L47" s="117"/>
      <c r="M47" s="116"/>
      <c r="N47" s="116"/>
      <c r="O47" s="115"/>
      <c r="P47" s="115"/>
      <c r="Q47" s="116"/>
      <c r="R47" s="1"/>
      <c r="S47" s="1"/>
    </row>
    <row r="48" spans="1:19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  <row r="145" ht="15.75">
      <c r="B145" s="1"/>
    </row>
    <row r="146" ht="15.75">
      <c r="B146" s="1"/>
    </row>
    <row r="147" ht="15.75">
      <c r="B147" s="1"/>
    </row>
  </sheetData>
  <sheetProtection/>
  <mergeCells count="15">
    <mergeCell ref="B40:Q40"/>
    <mergeCell ref="B41:Q41"/>
    <mergeCell ref="H3:H4"/>
    <mergeCell ref="L3:N3"/>
    <mergeCell ref="B38:Q38"/>
    <mergeCell ref="B39:Q39"/>
    <mergeCell ref="B36:Q36"/>
    <mergeCell ref="B37:Q37"/>
    <mergeCell ref="A3:A4"/>
    <mergeCell ref="B3:B4"/>
    <mergeCell ref="C3:G3"/>
    <mergeCell ref="I3:K3"/>
    <mergeCell ref="O2:Q2"/>
    <mergeCell ref="B1:Q1"/>
    <mergeCell ref="O3:Q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tabSelected="1" workbookViewId="0" topLeftCell="A7">
      <selection activeCell="K14" sqref="K14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6.2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7" t="s">
        <v>36</v>
      </c>
      <c r="D1" s="138"/>
      <c r="E1" s="138"/>
      <c r="F1" s="138"/>
      <c r="G1" s="138"/>
      <c r="H1" s="138"/>
      <c r="I1" s="138"/>
      <c r="J1" s="138"/>
      <c r="K1" s="138"/>
      <c r="L1" s="138"/>
      <c r="M1" s="6"/>
      <c r="N1" s="6"/>
      <c r="O1" s="6"/>
    </row>
    <row r="2" spans="1:15" ht="24.75" customHeight="1" thickBot="1">
      <c r="A2" s="4"/>
      <c r="B2" s="142" t="s">
        <v>79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5"/>
      <c r="N2" s="5"/>
      <c r="O2" s="5"/>
    </row>
    <row r="3" spans="1:16" ht="30" customHeight="1" thickBot="1">
      <c r="A3" s="3"/>
      <c r="B3" s="143" t="s">
        <v>83</v>
      </c>
      <c r="C3" s="144"/>
      <c r="D3" s="144"/>
      <c r="E3" s="144"/>
      <c r="F3" s="144"/>
      <c r="G3" s="144"/>
      <c r="H3" s="144"/>
      <c r="I3" s="144"/>
      <c r="J3" s="144"/>
      <c r="K3" s="144"/>
      <c r="L3" s="145"/>
      <c r="P3" s="1"/>
    </row>
    <row r="4" spans="1:16" ht="21.75" customHeight="1" thickBot="1">
      <c r="A4" s="3"/>
      <c r="B4" s="146" t="s">
        <v>80</v>
      </c>
      <c r="C4" s="147"/>
      <c r="D4" s="147"/>
      <c r="E4" s="147"/>
      <c r="F4" s="147"/>
      <c r="G4" s="147"/>
      <c r="H4" s="147"/>
      <c r="I4" s="147"/>
      <c r="J4" s="147"/>
      <c r="K4" s="147"/>
      <c r="L4" s="148"/>
      <c r="P4" s="1"/>
    </row>
    <row r="5" spans="1:16" ht="21.75" customHeight="1" thickBot="1">
      <c r="A5" s="3"/>
      <c r="B5" s="139" t="s">
        <v>132</v>
      </c>
      <c r="C5" s="140"/>
      <c r="D5" s="140"/>
      <c r="E5" s="140"/>
      <c r="F5" s="140"/>
      <c r="G5" s="140"/>
      <c r="H5" s="140"/>
      <c r="I5" s="140"/>
      <c r="J5" s="140"/>
      <c r="K5" s="140"/>
      <c r="L5" s="141"/>
      <c r="P5" s="1"/>
    </row>
    <row r="6" spans="2:16" ht="21" customHeight="1">
      <c r="B6" s="78" t="s">
        <v>6</v>
      </c>
      <c r="C6" s="79" t="s">
        <v>7</v>
      </c>
      <c r="D6" s="79" t="s">
        <v>20</v>
      </c>
      <c r="E6" s="80"/>
      <c r="F6" s="79" t="s">
        <v>5</v>
      </c>
      <c r="G6" s="79" t="s">
        <v>7</v>
      </c>
      <c r="H6" s="79" t="s">
        <v>20</v>
      </c>
      <c r="I6" s="79"/>
      <c r="J6" s="79" t="s">
        <v>5</v>
      </c>
      <c r="K6" s="79" t="s">
        <v>7</v>
      </c>
      <c r="L6" s="81" t="s">
        <v>20</v>
      </c>
      <c r="P6" s="1"/>
    </row>
    <row r="7" spans="2:16" ht="19.5" customHeight="1">
      <c r="B7" s="82" t="s">
        <v>88</v>
      </c>
      <c r="C7" s="89" t="s">
        <v>89</v>
      </c>
      <c r="D7" s="90" t="s">
        <v>65</v>
      </c>
      <c r="E7" s="75"/>
      <c r="F7" s="92" t="s">
        <v>4</v>
      </c>
      <c r="G7" s="74" t="s">
        <v>117</v>
      </c>
      <c r="H7" s="90" t="s">
        <v>42</v>
      </c>
      <c r="I7" s="75"/>
      <c r="J7" s="92"/>
      <c r="K7" s="89"/>
      <c r="L7" s="112"/>
      <c r="P7" s="1"/>
    </row>
    <row r="8" spans="2:16" ht="19.5" customHeight="1">
      <c r="B8" s="82" t="s">
        <v>90</v>
      </c>
      <c r="C8" s="74" t="s">
        <v>91</v>
      </c>
      <c r="D8" s="90" t="s">
        <v>70</v>
      </c>
      <c r="E8" s="75"/>
      <c r="F8" s="92" t="s">
        <v>4</v>
      </c>
      <c r="G8" s="74" t="s">
        <v>118</v>
      </c>
      <c r="H8" s="90" t="s">
        <v>42</v>
      </c>
      <c r="I8" s="75"/>
      <c r="J8" s="92"/>
      <c r="K8" s="74"/>
      <c r="L8" s="112"/>
      <c r="P8" s="1"/>
    </row>
    <row r="9" spans="2:16" ht="19.5" customHeight="1">
      <c r="B9" s="82" t="s">
        <v>87</v>
      </c>
      <c r="C9" s="89" t="s">
        <v>86</v>
      </c>
      <c r="D9" s="90" t="s">
        <v>85</v>
      </c>
      <c r="E9" s="75"/>
      <c r="F9" s="92" t="s">
        <v>4</v>
      </c>
      <c r="G9" s="74" t="s">
        <v>119</v>
      </c>
      <c r="H9" s="90" t="s">
        <v>65</v>
      </c>
      <c r="I9" s="75"/>
      <c r="J9" s="92"/>
      <c r="K9" s="74"/>
      <c r="L9" s="112"/>
      <c r="P9" s="1"/>
    </row>
    <row r="10" spans="2:16" ht="19.5" customHeight="1">
      <c r="B10" s="82" t="s">
        <v>66</v>
      </c>
      <c r="C10" s="74" t="s">
        <v>94</v>
      </c>
      <c r="D10" s="118" t="s">
        <v>95</v>
      </c>
      <c r="E10" s="75"/>
      <c r="F10" s="92" t="s">
        <v>4</v>
      </c>
      <c r="G10" s="89" t="s">
        <v>120</v>
      </c>
      <c r="H10" s="90" t="s">
        <v>65</v>
      </c>
      <c r="I10" s="75"/>
      <c r="J10" s="92"/>
      <c r="K10" s="76"/>
      <c r="L10" s="112"/>
      <c r="P10" s="1"/>
    </row>
    <row r="11" spans="2:16" ht="19.5" customHeight="1">
      <c r="B11" s="82" t="s">
        <v>84</v>
      </c>
      <c r="C11" s="74" t="s">
        <v>96</v>
      </c>
      <c r="D11" s="90" t="s">
        <v>97</v>
      </c>
      <c r="E11" s="75"/>
      <c r="F11" s="92" t="s">
        <v>4</v>
      </c>
      <c r="G11" s="74" t="s">
        <v>122</v>
      </c>
      <c r="H11" s="90" t="s">
        <v>97</v>
      </c>
      <c r="I11" s="75"/>
      <c r="J11" s="92"/>
      <c r="K11" s="74"/>
      <c r="L11" s="112"/>
      <c r="P11" s="1"/>
    </row>
    <row r="12" spans="2:16" ht="19.5" customHeight="1">
      <c r="B12" s="82" t="s">
        <v>37</v>
      </c>
      <c r="C12" s="74" t="s">
        <v>93</v>
      </c>
      <c r="D12" s="91" t="s">
        <v>92</v>
      </c>
      <c r="E12" s="75"/>
      <c r="F12" s="92" t="s">
        <v>4</v>
      </c>
      <c r="G12" s="74" t="s">
        <v>121</v>
      </c>
      <c r="H12" s="90" t="s">
        <v>97</v>
      </c>
      <c r="I12" s="75"/>
      <c r="J12" s="92"/>
      <c r="K12" s="74"/>
      <c r="L12" s="112"/>
      <c r="P12" s="1"/>
    </row>
    <row r="13" spans="2:16" ht="19.5" customHeight="1">
      <c r="B13" s="82" t="s">
        <v>37</v>
      </c>
      <c r="C13" s="74" t="s">
        <v>99</v>
      </c>
      <c r="D13" s="91" t="s">
        <v>55</v>
      </c>
      <c r="E13" s="75"/>
      <c r="F13" s="92" t="s">
        <v>4</v>
      </c>
      <c r="G13" s="89" t="s">
        <v>123</v>
      </c>
      <c r="H13" s="91" t="s">
        <v>71</v>
      </c>
      <c r="I13" s="75"/>
      <c r="J13" s="92"/>
      <c r="K13" s="74"/>
      <c r="L13" s="112"/>
      <c r="P13" s="1"/>
    </row>
    <row r="14" spans="2:16" ht="19.5" customHeight="1">
      <c r="B14" s="82" t="s">
        <v>67</v>
      </c>
      <c r="C14" s="74" t="s">
        <v>98</v>
      </c>
      <c r="D14" s="90" t="s">
        <v>82</v>
      </c>
      <c r="E14" s="75"/>
      <c r="F14" s="92" t="s">
        <v>4</v>
      </c>
      <c r="G14" s="74" t="s">
        <v>124</v>
      </c>
      <c r="H14" s="91" t="s">
        <v>92</v>
      </c>
      <c r="I14" s="75"/>
      <c r="J14" s="92"/>
      <c r="K14" s="74"/>
      <c r="L14" s="112"/>
      <c r="P14" s="1"/>
    </row>
    <row r="15" spans="2:16" ht="19.5" customHeight="1">
      <c r="B15" s="82" t="s">
        <v>81</v>
      </c>
      <c r="C15" s="74" t="s">
        <v>100</v>
      </c>
      <c r="D15" s="90" t="s">
        <v>69</v>
      </c>
      <c r="E15" s="75"/>
      <c r="F15" s="92" t="s">
        <v>81</v>
      </c>
      <c r="G15" s="74" t="s">
        <v>125</v>
      </c>
      <c r="H15" s="90" t="s">
        <v>72</v>
      </c>
      <c r="I15" s="75"/>
      <c r="J15" s="92"/>
      <c r="K15" s="89"/>
      <c r="L15" s="112"/>
      <c r="P15" s="1"/>
    </row>
    <row r="16" spans="2:16" ht="19.5" customHeight="1">
      <c r="B16" s="82" t="s">
        <v>4</v>
      </c>
      <c r="C16" s="74" t="s">
        <v>101</v>
      </c>
      <c r="D16" s="90" t="s">
        <v>69</v>
      </c>
      <c r="E16" s="75"/>
      <c r="F16" s="92" t="s">
        <v>4</v>
      </c>
      <c r="G16" s="74" t="s">
        <v>126</v>
      </c>
      <c r="H16" s="90" t="s">
        <v>72</v>
      </c>
      <c r="I16" s="75"/>
      <c r="J16" s="92"/>
      <c r="K16" s="77"/>
      <c r="L16" s="112"/>
      <c r="P16" s="1"/>
    </row>
    <row r="17" spans="2:16" ht="19.5" customHeight="1">
      <c r="B17" s="82" t="s">
        <v>58</v>
      </c>
      <c r="C17" s="74" t="s">
        <v>102</v>
      </c>
      <c r="D17" s="90" t="s">
        <v>69</v>
      </c>
      <c r="E17" s="75"/>
      <c r="F17" s="92" t="s">
        <v>4</v>
      </c>
      <c r="G17" s="74" t="s">
        <v>128</v>
      </c>
      <c r="H17" s="91" t="s">
        <v>127</v>
      </c>
      <c r="I17" s="75"/>
      <c r="J17" s="92"/>
      <c r="K17" s="77"/>
      <c r="L17" s="83"/>
      <c r="P17" s="1"/>
    </row>
    <row r="18" spans="2:16" ht="19.5" customHeight="1">
      <c r="B18" s="82" t="s">
        <v>58</v>
      </c>
      <c r="C18" s="74" t="s">
        <v>104</v>
      </c>
      <c r="D18" s="90" t="s">
        <v>69</v>
      </c>
      <c r="E18" s="75"/>
      <c r="F18" s="92" t="s">
        <v>4</v>
      </c>
      <c r="G18" s="74" t="s">
        <v>129</v>
      </c>
      <c r="H18" s="91" t="s">
        <v>127</v>
      </c>
      <c r="I18" s="75"/>
      <c r="J18" s="92"/>
      <c r="K18" s="77"/>
      <c r="L18" s="83"/>
      <c r="P18" s="1"/>
    </row>
    <row r="19" spans="2:16" ht="19.5" customHeight="1">
      <c r="B19" s="82" t="s">
        <v>4</v>
      </c>
      <c r="C19" s="74" t="s">
        <v>103</v>
      </c>
      <c r="D19" s="90" t="s">
        <v>69</v>
      </c>
      <c r="E19" s="75"/>
      <c r="F19" s="92" t="s">
        <v>4</v>
      </c>
      <c r="G19" s="74" t="s">
        <v>130</v>
      </c>
      <c r="H19" s="91" t="s">
        <v>74</v>
      </c>
      <c r="I19" s="75"/>
      <c r="J19" s="92"/>
      <c r="K19" s="77"/>
      <c r="L19" s="83"/>
      <c r="P19" s="1"/>
    </row>
    <row r="20" spans="2:16" ht="19.5" customHeight="1">
      <c r="B20" s="82" t="s">
        <v>4</v>
      </c>
      <c r="C20" s="74" t="s">
        <v>105</v>
      </c>
      <c r="D20" s="90" t="s">
        <v>69</v>
      </c>
      <c r="E20" s="75"/>
      <c r="F20" s="92" t="s">
        <v>4</v>
      </c>
      <c r="G20" s="74" t="s">
        <v>131</v>
      </c>
      <c r="H20" s="91" t="s">
        <v>74</v>
      </c>
      <c r="I20" s="75"/>
      <c r="J20" s="92"/>
      <c r="K20" s="77"/>
      <c r="L20" s="83"/>
      <c r="N20" t="s">
        <v>41</v>
      </c>
      <c r="P20" s="1"/>
    </row>
    <row r="21" spans="2:16" ht="19.5" customHeight="1">
      <c r="B21" s="82" t="s">
        <v>4</v>
      </c>
      <c r="C21" s="74" t="s">
        <v>106</v>
      </c>
      <c r="D21" s="90" t="s">
        <v>69</v>
      </c>
      <c r="E21" s="75"/>
      <c r="F21" s="92"/>
      <c r="G21" s="74"/>
      <c r="H21" s="91"/>
      <c r="I21" s="75"/>
      <c r="J21" s="92"/>
      <c r="K21" s="77"/>
      <c r="L21" s="83"/>
      <c r="P21" s="1"/>
    </row>
    <row r="22" spans="2:16" ht="19.5" customHeight="1">
      <c r="B22" s="82" t="s">
        <v>4</v>
      </c>
      <c r="C22" s="74" t="s">
        <v>107</v>
      </c>
      <c r="D22" s="90" t="s">
        <v>69</v>
      </c>
      <c r="E22" s="75"/>
      <c r="F22" s="92"/>
      <c r="G22" s="74"/>
      <c r="H22" s="91"/>
      <c r="I22" s="75"/>
      <c r="J22" s="92"/>
      <c r="K22" s="77"/>
      <c r="L22" s="83"/>
      <c r="P22" s="1"/>
    </row>
    <row r="23" spans="2:16" ht="19.5" customHeight="1">
      <c r="B23" s="82" t="s">
        <v>4</v>
      </c>
      <c r="C23" s="89" t="s">
        <v>108</v>
      </c>
      <c r="D23" s="91" t="s">
        <v>55</v>
      </c>
      <c r="E23" s="75"/>
      <c r="F23" s="92"/>
      <c r="G23" s="74"/>
      <c r="H23" s="91"/>
      <c r="I23" s="75"/>
      <c r="J23" s="92"/>
      <c r="K23" s="77"/>
      <c r="L23" s="83"/>
      <c r="P23" s="1"/>
    </row>
    <row r="24" spans="2:16" ht="19.5" customHeight="1">
      <c r="B24" s="82" t="s">
        <v>4</v>
      </c>
      <c r="C24" s="89" t="s">
        <v>109</v>
      </c>
      <c r="D24" s="91" t="s">
        <v>55</v>
      </c>
      <c r="E24" s="75"/>
      <c r="F24" s="92"/>
      <c r="G24" s="74"/>
      <c r="H24" s="90"/>
      <c r="I24" s="75"/>
      <c r="J24" s="73"/>
      <c r="K24" s="74"/>
      <c r="L24" s="83"/>
      <c r="P24" s="1"/>
    </row>
    <row r="25" spans="2:16" ht="19.5" customHeight="1">
      <c r="B25" s="82" t="s">
        <v>4</v>
      </c>
      <c r="C25" s="89" t="s">
        <v>110</v>
      </c>
      <c r="D25" s="91" t="s">
        <v>55</v>
      </c>
      <c r="E25" s="75"/>
      <c r="F25" s="92"/>
      <c r="G25" s="74"/>
      <c r="H25" s="91"/>
      <c r="I25" s="75"/>
      <c r="J25" s="73"/>
      <c r="K25" s="74"/>
      <c r="L25" s="83"/>
      <c r="P25" s="1"/>
    </row>
    <row r="26" spans="2:16" ht="19.5" customHeight="1">
      <c r="B26" s="82" t="s">
        <v>4</v>
      </c>
      <c r="C26" s="89" t="s">
        <v>111</v>
      </c>
      <c r="D26" s="91" t="s">
        <v>55</v>
      </c>
      <c r="E26" s="75"/>
      <c r="F26" s="92"/>
      <c r="G26" s="74"/>
      <c r="H26" s="91"/>
      <c r="I26" s="75"/>
      <c r="J26" s="73"/>
      <c r="K26" s="77"/>
      <c r="L26" s="83"/>
      <c r="P26" s="1"/>
    </row>
    <row r="27" spans="1:16" ht="19.5" customHeight="1">
      <c r="A27" s="29"/>
      <c r="B27" s="82" t="s">
        <v>4</v>
      </c>
      <c r="C27" s="74" t="s">
        <v>112</v>
      </c>
      <c r="D27" s="118" t="s">
        <v>95</v>
      </c>
      <c r="E27" s="75"/>
      <c r="F27" s="92"/>
      <c r="G27" s="74"/>
      <c r="H27" s="90"/>
      <c r="I27" s="75"/>
      <c r="J27" s="73"/>
      <c r="K27" s="77"/>
      <c r="L27" s="83"/>
      <c r="P27" s="1"/>
    </row>
    <row r="28" spans="1:16" ht="19.5" customHeight="1">
      <c r="A28" s="29"/>
      <c r="B28" s="82" t="s">
        <v>4</v>
      </c>
      <c r="C28" s="74" t="s">
        <v>113</v>
      </c>
      <c r="D28" s="118" t="s">
        <v>95</v>
      </c>
      <c r="E28" s="75"/>
      <c r="F28" s="92"/>
      <c r="G28" s="74"/>
      <c r="H28" s="90"/>
      <c r="I28" s="75"/>
      <c r="J28" s="73"/>
      <c r="K28" s="77"/>
      <c r="L28" s="83"/>
      <c r="P28" s="1"/>
    </row>
    <row r="29" spans="1:16" ht="19.5" customHeight="1">
      <c r="A29" s="29"/>
      <c r="B29" s="82" t="s">
        <v>38</v>
      </c>
      <c r="C29" s="74" t="s">
        <v>114</v>
      </c>
      <c r="D29" s="118" t="s">
        <v>95</v>
      </c>
      <c r="E29" s="75"/>
      <c r="F29" s="92"/>
      <c r="G29" s="74"/>
      <c r="H29" s="90"/>
      <c r="I29" s="75"/>
      <c r="J29" s="73"/>
      <c r="K29" s="77"/>
      <c r="L29" s="83"/>
      <c r="P29" s="1"/>
    </row>
    <row r="30" spans="2:16" ht="18" customHeight="1" thickBot="1">
      <c r="B30" s="84" t="s">
        <v>38</v>
      </c>
      <c r="C30" s="85" t="s">
        <v>116</v>
      </c>
      <c r="D30" s="109" t="s">
        <v>115</v>
      </c>
      <c r="E30" s="87"/>
      <c r="F30" s="86"/>
      <c r="G30" s="85"/>
      <c r="H30" s="109"/>
      <c r="I30" s="87"/>
      <c r="J30" s="86"/>
      <c r="K30" s="86"/>
      <c r="L30" s="88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23</v>
      </c>
      <c r="C32" s="136" t="s">
        <v>133</v>
      </c>
      <c r="D32" s="136"/>
      <c r="E32" s="136"/>
      <c r="F32" s="136"/>
      <c r="G32" s="136"/>
      <c r="H32" s="136"/>
      <c r="I32" s="136"/>
      <c r="J32" s="136"/>
      <c r="K32" s="136"/>
      <c r="L32" s="136"/>
    </row>
    <row r="33" spans="2:12" ht="15.7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0">
      <selection activeCell="B5" sqref="B5:E5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7" t="s">
        <v>10</v>
      </c>
      <c r="C1" s="151"/>
      <c r="D1" s="151"/>
      <c r="E1" s="151"/>
      <c r="F1" s="6"/>
      <c r="G1" s="6"/>
      <c r="H1" s="6"/>
    </row>
    <row r="2" spans="1:8" ht="24" customHeight="1">
      <c r="A2" s="19"/>
      <c r="B2" s="152" t="s">
        <v>136</v>
      </c>
      <c r="C2" s="152"/>
      <c r="D2" s="152"/>
      <c r="E2" s="152"/>
      <c r="F2" s="5"/>
      <c r="G2" s="5"/>
      <c r="H2" s="5"/>
    </row>
    <row r="3" spans="1:8" ht="27.75" customHeight="1" thickBot="1">
      <c r="A3" s="4"/>
      <c r="B3" s="156" t="s">
        <v>137</v>
      </c>
      <c r="C3" s="157"/>
      <c r="D3" s="157"/>
      <c r="E3" s="157"/>
      <c r="F3" s="5"/>
      <c r="G3" s="5"/>
      <c r="H3" s="5"/>
    </row>
    <row r="4" spans="1:8" ht="30" customHeight="1">
      <c r="A4" s="4"/>
      <c r="B4" s="158" t="str">
        <f>'得獎名單'!B3</f>
        <v>評審老師：邱家終、應文進、周李隆德、林進成、林清文（評介）。</v>
      </c>
      <c r="C4" s="159"/>
      <c r="D4" s="159"/>
      <c r="E4" s="160"/>
      <c r="F4" s="5"/>
      <c r="G4" s="5"/>
      <c r="H4" s="5"/>
    </row>
    <row r="5" spans="1:5" ht="30" customHeight="1">
      <c r="A5" s="3"/>
      <c r="B5" s="153" t="str">
        <f>'得獎名單'!B4</f>
        <v>月賽主席：張淑貞  副主席: 顧亞平         評審日期：109年8月5日</v>
      </c>
      <c r="C5" s="154"/>
      <c r="D5" s="154"/>
      <c r="E5" s="155"/>
    </row>
    <row r="6" spans="1:5" ht="30" customHeight="1">
      <c r="A6" s="3"/>
      <c r="B6" s="153" t="str">
        <f>'得獎名單'!B5</f>
        <v>月賽委員：盧天寶、楊顯森、黃智強、許敏華。       監 分：周紹盛</v>
      </c>
      <c r="C6" s="154"/>
      <c r="D6" s="154"/>
      <c r="E6" s="155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35</v>
      </c>
      <c r="C8" s="30" t="str">
        <f>'得獎名單'!C7</f>
        <v>金色黃昏</v>
      </c>
      <c r="D8" s="31" t="str">
        <f>'得獎名單'!D7</f>
        <v>蔡秋長</v>
      </c>
      <c r="E8" s="16"/>
    </row>
    <row r="9" spans="2:5" ht="37.5" customHeight="1">
      <c r="B9" s="34" t="s">
        <v>1</v>
      </c>
      <c r="C9" s="30" t="str">
        <f>'得獎名單'!C8</f>
        <v>美不勝收</v>
      </c>
      <c r="D9" s="31" t="str">
        <f>'得獎名單'!D8</f>
        <v>黃水原</v>
      </c>
      <c r="E9" s="16"/>
    </row>
    <row r="10" spans="2:5" ht="37.5" customHeight="1">
      <c r="B10" s="34" t="s">
        <v>2</v>
      </c>
      <c r="C10" s="30" t="str">
        <f>'得獎名單'!C9</f>
        <v>甜美可人</v>
      </c>
      <c r="D10" s="31" t="str">
        <f>'得獎名單'!D9</f>
        <v>廖奕順</v>
      </c>
      <c r="E10" s="16"/>
    </row>
    <row r="11" spans="2:5" ht="37.5" customHeight="1">
      <c r="B11" s="34" t="s">
        <v>3</v>
      </c>
      <c r="C11" s="30" t="str">
        <f>'得獎名單'!C10</f>
        <v>優雅</v>
      </c>
      <c r="D11" s="31" t="str">
        <f>'得獎名單'!D10</f>
        <v>李孟宗</v>
      </c>
      <c r="E11" s="16"/>
    </row>
    <row r="12" spans="2:5" ht="37.5" customHeight="1">
      <c r="B12" s="34" t="s">
        <v>3</v>
      </c>
      <c r="C12" s="30" t="str">
        <f>'得獎名單'!C11</f>
        <v>植物園少女 08</v>
      </c>
      <c r="D12" s="31" t="str">
        <f>'得獎名單'!D11</f>
        <v>江煥華</v>
      </c>
      <c r="E12" s="16"/>
    </row>
    <row r="13" spans="2:5" ht="37.5" customHeight="1">
      <c r="B13" s="34" t="s">
        <v>3</v>
      </c>
      <c r="C13" s="30" t="str">
        <f>'得獎名單'!C12</f>
        <v>盼</v>
      </c>
      <c r="D13" s="31" t="str">
        <f>'得獎名單'!D12</f>
        <v>許敏華</v>
      </c>
      <c r="E13" s="16"/>
    </row>
    <row r="14" spans="2:5" ht="37.5" customHeight="1">
      <c r="B14" s="34" t="s">
        <v>3</v>
      </c>
      <c r="C14" s="30" t="str">
        <f>'得獎名單'!C13</f>
        <v>古典美人</v>
      </c>
      <c r="D14" s="31" t="str">
        <f>'得獎名單'!D13</f>
        <v>陳英男</v>
      </c>
      <c r="E14" s="16"/>
    </row>
    <row r="15" spans="2:5" ht="37.5" customHeight="1">
      <c r="B15" s="34" t="s">
        <v>3</v>
      </c>
      <c r="C15" s="30" t="str">
        <f>'得獎名單'!C14</f>
        <v>屋前弄姿</v>
      </c>
      <c r="D15" s="31" t="str">
        <f>'得獎名單'!D14</f>
        <v>張武義</v>
      </c>
      <c r="E15" s="16"/>
    </row>
    <row r="16" spans="2:5" ht="37.5" customHeight="1" thickBot="1">
      <c r="B16" s="149" t="s">
        <v>33</v>
      </c>
      <c r="C16" s="150"/>
      <c r="D16" s="108" t="str">
        <f>'得獎名單'!D15</f>
        <v>廖奕順</v>
      </c>
      <c r="E16" s="12"/>
    </row>
    <row r="17" spans="2:5" ht="23.25" customHeight="1">
      <c r="B17" s="2"/>
      <c r="C17" s="2"/>
      <c r="D17" s="2"/>
      <c r="E17" s="2"/>
    </row>
    <row r="18" spans="2:5" ht="15.75">
      <c r="B18" s="2"/>
      <c r="C18" s="2"/>
      <c r="D18" s="2"/>
      <c r="E18" s="2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2020-08-05T05:28:15Z</cp:lastPrinted>
  <dcterms:created xsi:type="dcterms:W3CDTF">1997-05-15T02:54:27Z</dcterms:created>
  <dcterms:modified xsi:type="dcterms:W3CDTF">2020-08-05T16:08:19Z</dcterms:modified>
  <cp:category/>
  <cp:version/>
  <cp:contentType/>
  <cp:contentStatus/>
</cp:coreProperties>
</file>