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2" yWindow="0" windowWidth="9654" windowHeight="8465" activeTab="0"/>
  </bookViews>
  <sheets>
    <sheet name="得獎名單及累積計分表" sheetId="1" r:id="rId1"/>
    <sheet name="領獎名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<sst xmlns="http://schemas.openxmlformats.org/spreadsheetml/2006/main" count="218" uniqueCount="146">
  <si>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</si>
  <si>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</si>
  <si>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</si>
  <si>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</si>
  <si>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</si>
  <si>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</si>
  <si>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</si>
  <si>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</si>
  <si>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</si>
  <si>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</si>
  <si>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</si>
  <si>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</si>
  <si>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</si>
  <si>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</si>
  <si>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</si>
  <si>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</si>
  <si>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</si>
  <si>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</si>
  <si>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</si>
  <si>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</si>
  <si>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</si>
  <si>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</si>
  <si>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</si>
  <si>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</si>
  <si>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</si>
  <si>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</si>
  <si>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</si>
  <si>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</si>
  <si>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</si>
  <si>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林美秀</t>
  </si>
  <si>
    <t>蔡美珍</t>
  </si>
  <si>
    <t>金牌</t>
  </si>
  <si>
    <t>銅牌</t>
  </si>
  <si>
    <t>葉乾坤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</si>
  <si>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</si>
  <si>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</si>
  <si>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t>影賽主席：邱顯謙               副主席：葉清坤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</si>
  <si>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</si>
  <si>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</si>
  <si>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</si>
  <si>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</si>
  <si>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</si>
  <si>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</si>
  <si>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</si>
  <si>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</si>
  <si>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</si>
  <si>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</si>
  <si>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</si>
  <si>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</si>
  <si>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</si>
  <si>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</si>
  <si>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</si>
  <si>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</si>
  <si>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</si>
  <si>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05</t>
  </si>
  <si>
    <t>07</t>
  </si>
  <si>
    <t>游建富</t>
  </si>
  <si>
    <t>03</t>
  </si>
  <si>
    <t>入選</t>
  </si>
  <si>
    <t>04</t>
  </si>
  <si>
    <t>林麗黛</t>
  </si>
  <si>
    <t>陳曉悌</t>
  </si>
  <si>
    <t>陳鉑澤</t>
  </si>
  <si>
    <t>林千雅</t>
  </si>
  <si>
    <t>陳郁惠</t>
  </si>
  <si>
    <t>劉文斌</t>
  </si>
  <si>
    <t>14</t>
  </si>
  <si>
    <t>15</t>
  </si>
  <si>
    <t>葉清坤</t>
  </si>
  <si>
    <t>謝慧真</t>
  </si>
  <si>
    <t>郭珍宜</t>
  </si>
  <si>
    <t>17</t>
  </si>
  <si>
    <t>18</t>
  </si>
  <si>
    <t>19</t>
  </si>
  <si>
    <t>唐永煌</t>
  </si>
  <si>
    <t>賴寶珠</t>
  </si>
  <si>
    <t>白雪莉</t>
  </si>
  <si>
    <t>20</t>
  </si>
  <si>
    <t>06</t>
  </si>
  <si>
    <t>10</t>
  </si>
  <si>
    <t>12</t>
  </si>
  <si>
    <t>01</t>
  </si>
  <si>
    <t>02</t>
  </si>
  <si>
    <t>107年3月份 得獎名單</t>
  </si>
  <si>
    <t>107年3月專題：生態(動、植物)</t>
  </si>
  <si>
    <t>影賽委員：蕭華英、陳蘇奇、劉昆易、石美燕、郭珍宜。    監分: 陳曉悌</t>
  </si>
  <si>
    <t>107年3月7日 PM 19:30</t>
  </si>
  <si>
    <t>誰怕誰</t>
  </si>
  <si>
    <t>蔡美珍</t>
  </si>
  <si>
    <t>築巢之樂</t>
  </si>
  <si>
    <t>林麗黛</t>
  </si>
  <si>
    <t>林騰雲</t>
  </si>
  <si>
    <t>纖毛畢露</t>
  </si>
  <si>
    <t>郭珍宜</t>
  </si>
  <si>
    <t>謝慧真</t>
  </si>
  <si>
    <t>奮力一甩</t>
  </si>
  <si>
    <t>陳郁惠</t>
  </si>
  <si>
    <t>掠食</t>
  </si>
  <si>
    <t>蛇目蝶之愛</t>
  </si>
  <si>
    <t>毛毛蟲的進化</t>
  </si>
  <si>
    <t>爭奪戰</t>
  </si>
  <si>
    <t>陳鉑澤</t>
  </si>
  <si>
    <t>蜘蛛家族</t>
  </si>
  <si>
    <t>※本月份來件15人共計85張；入選以上32張。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</si>
  <si>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85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</si>
  <si>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11</t>
    </r>
    <r>
      <rPr>
        <sz val="12"/>
        <color indexed="10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2"/>
        <color indexed="10"/>
        <rFont val="標楷體"/>
        <family val="4"/>
      </rPr>
      <t>民俗鄉土</t>
    </r>
    <r>
      <rPr>
        <sz val="10"/>
        <rFont val="標楷體"/>
        <family val="4"/>
      </rPr>
      <t>」。</t>
    </r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</si>
  <si>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11</t>
    </r>
    <r>
      <rPr>
        <sz val="12"/>
        <rFont val="標楷體"/>
        <family val="4"/>
      </rPr>
      <t>日評審時出席領獎，若未能親自領獎者，</t>
    </r>
  </si>
  <si>
    <t>台北攝影學會 專題月賽三月份累積計分表</t>
  </si>
  <si>
    <t>驚嚇的白冠水雞</t>
  </si>
  <si>
    <t>賴寶珠</t>
  </si>
  <si>
    <t>追逐中的赤頸鶴</t>
  </si>
  <si>
    <t>蜂鳥吸蜜</t>
  </si>
  <si>
    <t>魚鷹捕魚</t>
  </si>
  <si>
    <t>不堪回首</t>
  </si>
  <si>
    <t>魚鷹出水</t>
  </si>
  <si>
    <t>有福同享</t>
  </si>
  <si>
    <t>魚鷹夢幻捕魚</t>
  </si>
  <si>
    <t>我們都愛櫻花</t>
  </si>
  <si>
    <t>你儂我儂</t>
  </si>
  <si>
    <t>爭食</t>
  </si>
  <si>
    <t>巧遇</t>
  </si>
  <si>
    <t>猩猩母子情</t>
  </si>
  <si>
    <t>蝴蝶之愛</t>
  </si>
  <si>
    <t>真情哺育</t>
  </si>
  <si>
    <t>展翅翱翔</t>
  </si>
  <si>
    <t>蜂鷹</t>
  </si>
  <si>
    <t>黑枕藍鶲</t>
  </si>
  <si>
    <t>振翅</t>
  </si>
  <si>
    <t>鄭美鈴</t>
  </si>
  <si>
    <t>鬥</t>
  </si>
  <si>
    <t>葉清坤</t>
  </si>
  <si>
    <t>翠鳥捕魚甩尾水美姿</t>
  </si>
  <si>
    <t>107年3月7日製表</t>
  </si>
  <si>
    <t>08</t>
  </si>
  <si>
    <t>09</t>
  </si>
  <si>
    <t>11</t>
  </si>
  <si>
    <t>13</t>
  </si>
  <si>
    <t>16</t>
  </si>
  <si>
    <t xml:space="preserve">            107年3月份專題月賽領獎名單</t>
  </si>
  <si>
    <t xml:space="preserve">  ( 獎項於107年4月11日頒獎 )</t>
  </si>
  <si>
    <t>林騰雲</t>
  </si>
  <si>
    <t>魚鷹捕魚美姿</t>
  </si>
  <si>
    <t>郭珍宜</t>
  </si>
  <si>
    <t>命運共同體</t>
  </si>
  <si>
    <t>評審老師：吳文鏡、楊堅吉，林儷芳、楊雅婷、馬紹湖(評介)。</t>
  </si>
  <si>
    <t xml:space="preserve">   107年3月7日製表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</si>
</sst>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2" applyNumberFormat="0" applyAlignment="0" applyProtection="0"/>
    <xf numFmtId="0" fontId="64" fillId="21" borderId="8" applyNumberFormat="0" applyAlignment="0" applyProtection="0"/>
    <xf numFmtId="0" fontId="65" fillId="30" borderId="9" applyNumberFormat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3" applyFont="1" applyBorder="1" applyAlignment="1">
      <alignment horizontal="center" vertical="top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3" fillId="0" borderId="10" xfId="0" applyFont="1" applyBorder="1" applyAlignment="1" quotePrefix="1">
      <alignment horizontal="center" vertical="center"/>
    </xf>
    <xf numFmtId="0" fontId="8" fillId="32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top" wrapText="1"/>
      <protection/>
    </xf>
    <xf numFmtId="0" fontId="23" fillId="0" borderId="11" xfId="0" applyFont="1" applyBorder="1" applyAlignment="1" quotePrefix="1">
      <alignment horizontal="center" vertical="center"/>
    </xf>
    <xf numFmtId="0" fontId="8" fillId="33" borderId="12" xfId="33" applyFont="1" applyFill="1" applyBorder="1" applyAlignment="1">
      <alignment horizontal="center" vertical="top" wrapText="1"/>
      <protection/>
    </xf>
    <xf numFmtId="0" fontId="8" fillId="0" borderId="15" xfId="33" applyFont="1" applyBorder="1" applyAlignment="1">
      <alignment horizontal="center" vertical="top" wrapText="1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34" borderId="16" xfId="33" applyFont="1" applyFill="1" applyBorder="1" applyAlignment="1">
      <alignment horizontal="center" vertical="center"/>
      <protection/>
    </xf>
    <xf numFmtId="0" fontId="15" fillId="33" borderId="16" xfId="33" applyFont="1" applyFill="1" applyBorder="1" applyAlignment="1">
      <alignment horizontal="center" vertical="center"/>
      <protection/>
    </xf>
    <xf numFmtId="0" fontId="15" fillId="33" borderId="17" xfId="33" applyFont="1" applyFill="1" applyBorder="1" applyAlignment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8" fillId="32" borderId="19" xfId="33" applyFont="1" applyFill="1" applyBorder="1" applyAlignment="1">
      <alignment horizontal="center" vertical="top" wrapText="1"/>
      <protection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33" borderId="19" xfId="33" applyFont="1" applyFill="1" applyBorder="1" applyAlignment="1">
      <alignment horizontal="center" vertical="top" wrapText="1"/>
      <protection/>
    </xf>
    <xf numFmtId="0" fontId="23" fillId="0" borderId="18" xfId="0" applyFont="1" applyBorder="1" applyAlignment="1" quotePrefix="1">
      <alignment horizontal="center" vertical="center"/>
    </xf>
    <xf numFmtId="0" fontId="8" fillId="33" borderId="21" xfId="33" applyFont="1" applyFill="1" applyBorder="1" applyAlignment="1">
      <alignment horizontal="center" vertical="top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35" borderId="10" xfId="3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2" xfId="33" applyFont="1" applyFill="1" applyBorder="1" applyAlignment="1">
      <alignment horizontal="center" vertical="center"/>
      <protection/>
    </xf>
    <xf numFmtId="0" fontId="8" fillId="35" borderId="17" xfId="33" applyFont="1" applyFill="1" applyBorder="1" applyAlignment="1">
      <alignment horizontal="center" vertical="center"/>
      <protection/>
    </xf>
    <xf numFmtId="0" fontId="8" fillId="35" borderId="11" xfId="0" applyFont="1" applyFill="1" applyBorder="1" applyAlignment="1">
      <alignment horizontal="center"/>
    </xf>
    <xf numFmtId="0" fontId="19" fillId="35" borderId="10" xfId="33" applyFont="1" applyFill="1" applyBorder="1" applyAlignment="1">
      <alignment horizontal="center" vertical="center"/>
      <protection/>
    </xf>
    <xf numFmtId="0" fontId="8" fillId="35" borderId="12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8" fillId="35" borderId="1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5" fillId="0" borderId="0" xfId="46" applyFont="1" applyAlignment="1" applyProtection="1">
      <alignment/>
      <protection/>
    </xf>
    <xf numFmtId="0" fontId="14" fillId="0" borderId="0" xfId="33" applyFont="1" applyAlignment="1">
      <alignment horizontal="center"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0" xfId="33" applyFont="1" applyBorder="1" applyAlignment="1">
      <alignment horizontal="center" vertical="center"/>
      <protection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9" fillId="0" borderId="0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600075</xdr:colOff>
      <xdr:row>2</xdr:row>
      <xdr:rowOff>76200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35</xdr:row>
      <xdr:rowOff>133350</xdr:rowOff>
    </xdr:from>
    <xdr:to>
      <xdr:col>2</xdr:col>
      <xdr:colOff>333375</xdr:colOff>
      <xdr:row>37</xdr:row>
      <xdr:rowOff>104775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08672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76200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809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619125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zoomScalePageLayoutView="0" workbookViewId="0" topLeftCell="A23">
      <selection activeCell="M39" sqref="M39:O39"/>
    </sheetView>
  </sheetViews>
  <sheetFormatPr defaultColWidth="9.00390625" defaultRowHeight="16.5"/>
  <cols>
    <col min="1" max="1" width="3.50390625" style="0" customWidth="1"/>
    <col min="2" max="2" width="6.625" style="0" customWidth="1"/>
    <col min="5" max="5" width="8.875" style="0" customWidth="1"/>
    <col min="6" max="6" width="6.625" style="0" customWidth="1"/>
    <col min="7" max="8" width="8.50390625" style="0" customWidth="1"/>
    <col min="9" max="9" width="8.875" style="0" customWidth="1"/>
    <col min="10" max="10" width="0.37109375" style="0" hidden="1" customWidth="1"/>
    <col min="11" max="11" width="7.375" style="0" customWidth="1"/>
    <col min="14" max="14" width="12.125" style="0" customWidth="1"/>
  </cols>
  <sheetData>
    <row r="2" spans="2:14" ht="33"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33.75" thickBot="1">
      <c r="B3" s="82" t="s">
        <v>83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2:14" ht="21" customHeight="1">
      <c r="B4" s="83" t="s">
        <v>84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2:14" ht="21" customHeight="1">
      <c r="B5" s="86" t="s">
        <v>144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2:14" ht="21" customHeight="1">
      <c r="B6" s="86" t="s">
        <v>36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2:14" ht="21" customHeight="1">
      <c r="B7" s="89" t="s">
        <v>85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2:14" ht="21" customHeight="1">
      <c r="B8" s="86" t="s">
        <v>53</v>
      </c>
      <c r="C8" s="87"/>
      <c r="D8" s="87"/>
      <c r="E8" s="87"/>
      <c r="F8" s="87"/>
      <c r="G8" s="87"/>
      <c r="H8" s="87"/>
      <c r="I8" s="87"/>
      <c r="J8" s="11"/>
      <c r="K8" s="11" t="s">
        <v>35</v>
      </c>
      <c r="L8" s="87" t="s">
        <v>86</v>
      </c>
      <c r="M8" s="87"/>
      <c r="N8" s="88"/>
    </row>
    <row r="9" spans="2:14" ht="15.75">
      <c r="B9" s="9" t="s">
        <v>42</v>
      </c>
      <c r="C9" s="80" t="s">
        <v>1</v>
      </c>
      <c r="D9" s="80"/>
      <c r="E9" s="8" t="s">
        <v>2</v>
      </c>
      <c r="F9" s="8" t="s">
        <v>27</v>
      </c>
      <c r="G9" s="80" t="s">
        <v>1</v>
      </c>
      <c r="H9" s="80"/>
      <c r="I9" s="8" t="s">
        <v>2</v>
      </c>
      <c r="J9" s="8"/>
      <c r="K9" s="8" t="s">
        <v>0</v>
      </c>
      <c r="L9" s="80" t="s">
        <v>1</v>
      </c>
      <c r="M9" s="80"/>
      <c r="N9" s="10" t="s">
        <v>2</v>
      </c>
    </row>
    <row r="10" spans="2:14" ht="15.75">
      <c r="B10" s="66" t="s">
        <v>31</v>
      </c>
      <c r="C10" s="77" t="s">
        <v>87</v>
      </c>
      <c r="D10" s="77"/>
      <c r="E10" s="62" t="s">
        <v>88</v>
      </c>
      <c r="F10" s="62" t="s">
        <v>58</v>
      </c>
      <c r="G10" s="77" t="s">
        <v>108</v>
      </c>
      <c r="H10" s="77"/>
      <c r="I10" s="62" t="s">
        <v>109</v>
      </c>
      <c r="J10" s="70"/>
      <c r="K10" s="62" t="s">
        <v>20</v>
      </c>
      <c r="L10" s="77" t="s">
        <v>119</v>
      </c>
      <c r="M10" s="77"/>
      <c r="N10" s="64" t="s">
        <v>96</v>
      </c>
    </row>
    <row r="11" spans="2:14" ht="15.75">
      <c r="B11" s="66" t="s">
        <v>13</v>
      </c>
      <c r="C11" s="77" t="s">
        <v>89</v>
      </c>
      <c r="D11" s="77"/>
      <c r="E11" s="62" t="s">
        <v>90</v>
      </c>
      <c r="F11" s="62" t="s">
        <v>58</v>
      </c>
      <c r="G11" s="77" t="s">
        <v>110</v>
      </c>
      <c r="H11" s="77"/>
      <c r="I11" s="62" t="s">
        <v>109</v>
      </c>
      <c r="J11" s="70"/>
      <c r="K11" s="62" t="s">
        <v>20</v>
      </c>
      <c r="L11" s="77" t="s">
        <v>120</v>
      </c>
      <c r="M11" s="77"/>
      <c r="N11" s="64" t="s">
        <v>96</v>
      </c>
    </row>
    <row r="12" spans="2:14" ht="15.75">
      <c r="B12" s="66" t="s">
        <v>32</v>
      </c>
      <c r="C12" s="77" t="s">
        <v>141</v>
      </c>
      <c r="D12" s="77"/>
      <c r="E12" s="61" t="s">
        <v>140</v>
      </c>
      <c r="F12" s="62" t="s">
        <v>58</v>
      </c>
      <c r="G12" s="77" t="s">
        <v>111</v>
      </c>
      <c r="H12" s="77"/>
      <c r="I12" s="62" t="s">
        <v>109</v>
      </c>
      <c r="J12" s="70"/>
      <c r="K12" s="62" t="s">
        <v>20</v>
      </c>
      <c r="L12" s="77" t="s">
        <v>121</v>
      </c>
      <c r="M12" s="77"/>
      <c r="N12" s="64" t="s">
        <v>93</v>
      </c>
    </row>
    <row r="13" spans="2:14" ht="15.75">
      <c r="B13" s="66" t="s">
        <v>17</v>
      </c>
      <c r="C13" s="77" t="s">
        <v>92</v>
      </c>
      <c r="D13" s="77"/>
      <c r="E13" s="62" t="s">
        <v>90</v>
      </c>
      <c r="F13" s="62" t="s">
        <v>58</v>
      </c>
      <c r="G13" s="77" t="s">
        <v>112</v>
      </c>
      <c r="H13" s="77"/>
      <c r="I13" s="62" t="s">
        <v>109</v>
      </c>
      <c r="J13" s="70"/>
      <c r="K13" s="62" t="s">
        <v>20</v>
      </c>
      <c r="L13" s="77" t="s">
        <v>122</v>
      </c>
      <c r="M13" s="77"/>
      <c r="N13" s="64" t="s">
        <v>93</v>
      </c>
    </row>
    <row r="14" spans="2:14" ht="15.75">
      <c r="B14" s="66" t="s">
        <v>25</v>
      </c>
      <c r="C14" s="77" t="s">
        <v>143</v>
      </c>
      <c r="D14" s="77"/>
      <c r="E14" s="61" t="s">
        <v>142</v>
      </c>
      <c r="F14" s="62" t="s">
        <v>20</v>
      </c>
      <c r="G14" s="77" t="s">
        <v>114</v>
      </c>
      <c r="H14" s="77"/>
      <c r="I14" s="67" t="s">
        <v>30</v>
      </c>
      <c r="J14" s="70"/>
      <c r="K14" s="62" t="s">
        <v>20</v>
      </c>
      <c r="L14" s="77" t="s">
        <v>123</v>
      </c>
      <c r="M14" s="77"/>
      <c r="N14" s="68" t="s">
        <v>90</v>
      </c>
    </row>
    <row r="15" spans="2:14" ht="15.75">
      <c r="B15" s="66" t="s">
        <v>17</v>
      </c>
      <c r="C15" s="77" t="s">
        <v>102</v>
      </c>
      <c r="D15" s="77"/>
      <c r="E15" s="61" t="s">
        <v>94</v>
      </c>
      <c r="F15" s="62" t="s">
        <v>20</v>
      </c>
      <c r="G15" s="77" t="s">
        <v>113</v>
      </c>
      <c r="H15" s="77"/>
      <c r="I15" s="67" t="s">
        <v>30</v>
      </c>
      <c r="J15" s="70"/>
      <c r="K15" s="62" t="s">
        <v>20</v>
      </c>
      <c r="L15" s="77" t="s">
        <v>124</v>
      </c>
      <c r="M15" s="77"/>
      <c r="N15" s="68" t="s">
        <v>90</v>
      </c>
    </row>
    <row r="16" spans="2:14" ht="15.75">
      <c r="B16" s="66" t="s">
        <v>25</v>
      </c>
      <c r="C16" s="77" t="s">
        <v>95</v>
      </c>
      <c r="D16" s="77"/>
      <c r="E16" s="61" t="s">
        <v>96</v>
      </c>
      <c r="F16" s="62" t="s">
        <v>20</v>
      </c>
      <c r="G16" s="77" t="s">
        <v>115</v>
      </c>
      <c r="H16" s="77"/>
      <c r="I16" s="67" t="s">
        <v>30</v>
      </c>
      <c r="J16" s="70"/>
      <c r="K16" s="62" t="s">
        <v>20</v>
      </c>
      <c r="L16" s="77" t="s">
        <v>125</v>
      </c>
      <c r="M16" s="77"/>
      <c r="N16" s="68" t="s">
        <v>94</v>
      </c>
    </row>
    <row r="17" spans="2:15" ht="15.75">
      <c r="B17" s="66" t="s">
        <v>17</v>
      </c>
      <c r="C17" s="77" t="s">
        <v>97</v>
      </c>
      <c r="D17" s="77"/>
      <c r="E17" s="61" t="s">
        <v>96</v>
      </c>
      <c r="F17" s="62" t="s">
        <v>20</v>
      </c>
      <c r="G17" s="77" t="s">
        <v>116</v>
      </c>
      <c r="H17" s="77"/>
      <c r="I17" s="67" t="s">
        <v>91</v>
      </c>
      <c r="J17" s="70"/>
      <c r="K17" s="62" t="s">
        <v>20</v>
      </c>
      <c r="L17" s="77" t="s">
        <v>126</v>
      </c>
      <c r="M17" s="77"/>
      <c r="N17" s="68" t="s">
        <v>94</v>
      </c>
      <c r="O17" t="s">
        <v>28</v>
      </c>
    </row>
    <row r="18" spans="2:14" ht="15.75">
      <c r="B18" s="66" t="s">
        <v>58</v>
      </c>
      <c r="C18" s="77" t="s">
        <v>98</v>
      </c>
      <c r="D18" s="77"/>
      <c r="E18" s="62" t="s">
        <v>88</v>
      </c>
      <c r="F18" s="62" t="s">
        <v>20</v>
      </c>
      <c r="G18" s="81" t="s">
        <v>131</v>
      </c>
      <c r="H18" s="81"/>
      <c r="I18" s="67" t="s">
        <v>91</v>
      </c>
      <c r="J18" s="70"/>
      <c r="K18" s="62" t="s">
        <v>20</v>
      </c>
      <c r="L18" s="77" t="s">
        <v>127</v>
      </c>
      <c r="M18" s="77"/>
      <c r="N18" s="68" t="s">
        <v>128</v>
      </c>
    </row>
    <row r="19" spans="2:14" ht="15.75">
      <c r="B19" s="66" t="s">
        <v>20</v>
      </c>
      <c r="C19" s="77" t="s">
        <v>99</v>
      </c>
      <c r="D19" s="77"/>
      <c r="E19" s="61" t="s">
        <v>94</v>
      </c>
      <c r="F19" s="62" t="s">
        <v>20</v>
      </c>
      <c r="G19" s="77" t="s">
        <v>117</v>
      </c>
      <c r="H19" s="77"/>
      <c r="I19" s="67" t="s">
        <v>91</v>
      </c>
      <c r="J19" s="70"/>
      <c r="K19" s="62" t="s">
        <v>20</v>
      </c>
      <c r="L19" s="77" t="s">
        <v>129</v>
      </c>
      <c r="M19" s="77"/>
      <c r="N19" s="68" t="s">
        <v>130</v>
      </c>
    </row>
    <row r="20" spans="2:14" ht="16.5" thickBot="1">
      <c r="B20" s="69" t="s">
        <v>26</v>
      </c>
      <c r="C20" s="78" t="s">
        <v>100</v>
      </c>
      <c r="D20" s="78"/>
      <c r="E20" s="63" t="s">
        <v>101</v>
      </c>
      <c r="F20" s="63" t="s">
        <v>20</v>
      </c>
      <c r="G20" s="78" t="s">
        <v>118</v>
      </c>
      <c r="H20" s="78"/>
      <c r="I20" s="63" t="s">
        <v>96</v>
      </c>
      <c r="J20" s="71"/>
      <c r="K20" s="63"/>
      <c r="L20" s="78"/>
      <c r="M20" s="78"/>
      <c r="N20" s="65"/>
    </row>
    <row r="21" s="1" customFormat="1" ht="15.75"/>
    <row r="22" spans="2:14" s="1" customFormat="1" ht="15.75">
      <c r="B22" s="74" t="s">
        <v>103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4" spans="2:14" ht="24.75">
      <c r="B24" s="2"/>
      <c r="C24" s="101" t="s">
        <v>3</v>
      </c>
      <c r="D24" s="101"/>
      <c r="E24" s="101"/>
      <c r="F24" s="101"/>
      <c r="G24" s="101"/>
      <c r="H24" s="101"/>
      <c r="I24" s="101"/>
      <c r="J24" s="101"/>
      <c r="K24" s="101"/>
      <c r="L24" s="102" t="s">
        <v>132</v>
      </c>
      <c r="M24" s="102"/>
      <c r="N24" s="102"/>
    </row>
    <row r="25" spans="2:15" ht="15.75">
      <c r="B25" s="72" t="s">
        <v>104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3"/>
    </row>
    <row r="26" spans="2:14" ht="15.75">
      <c r="B26" s="72" t="s">
        <v>105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14" ht="15.75">
      <c r="B27" s="73" t="s">
        <v>106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 ht="15.75">
      <c r="B28" s="72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2:14" ht="15.75">
      <c r="B29" s="72" t="s">
        <v>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2:14" ht="15.75">
      <c r="B30" s="74" t="s">
        <v>38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ht="15.7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2:14" ht="15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7" spans="2:15" ht="25.5" customHeight="1">
      <c r="B37" s="93" t="s">
        <v>107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5" ht="20.2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3:15" s="1" customFormat="1" ht="16.5" thickBot="1">
      <c r="M39" s="98" t="s">
        <v>145</v>
      </c>
      <c r="N39" s="98"/>
      <c r="O39" s="98"/>
    </row>
    <row r="40" spans="2:15" s="1" customFormat="1" ht="15.75">
      <c r="B40" s="99" t="s">
        <v>39</v>
      </c>
      <c r="C40" s="94" t="s">
        <v>40</v>
      </c>
      <c r="D40" s="37" t="s">
        <v>5</v>
      </c>
      <c r="E40" s="38" t="s">
        <v>5</v>
      </c>
      <c r="F40" s="96" t="s">
        <v>24</v>
      </c>
      <c r="G40" s="96"/>
      <c r="H40" s="96"/>
      <c r="I40" s="96"/>
      <c r="J40" s="96"/>
      <c r="K40" s="94"/>
      <c r="L40" s="37" t="s">
        <v>21</v>
      </c>
      <c r="M40" s="38" t="s">
        <v>21</v>
      </c>
      <c r="N40" s="38" t="s">
        <v>23</v>
      </c>
      <c r="O40" s="39" t="s">
        <v>23</v>
      </c>
    </row>
    <row r="41" spans="2:15" s="1" customFormat="1" ht="15.75">
      <c r="B41" s="100"/>
      <c r="C41" s="95"/>
      <c r="D41" s="13" t="s">
        <v>6</v>
      </c>
      <c r="E41" s="12" t="s">
        <v>6</v>
      </c>
      <c r="F41" s="97"/>
      <c r="G41" s="97"/>
      <c r="H41" s="97"/>
      <c r="I41" s="97"/>
      <c r="J41" s="97"/>
      <c r="K41" s="95"/>
      <c r="L41" s="13" t="s">
        <v>6</v>
      </c>
      <c r="M41" s="12" t="s">
        <v>6</v>
      </c>
      <c r="N41" s="12" t="s">
        <v>7</v>
      </c>
      <c r="O41" s="40" t="s">
        <v>7</v>
      </c>
    </row>
    <row r="42" spans="2:15" s="1" customFormat="1" ht="15.75">
      <c r="B42" s="100"/>
      <c r="C42" s="95"/>
      <c r="D42" s="13" t="s">
        <v>7</v>
      </c>
      <c r="E42" s="12" t="s">
        <v>8</v>
      </c>
      <c r="F42" s="14" t="s">
        <v>11</v>
      </c>
      <c r="G42" s="14" t="s">
        <v>13</v>
      </c>
      <c r="H42" s="14" t="s">
        <v>15</v>
      </c>
      <c r="I42" s="14" t="s">
        <v>17</v>
      </c>
      <c r="J42" s="15"/>
      <c r="K42" s="30" t="s">
        <v>20</v>
      </c>
      <c r="L42" s="13" t="s">
        <v>8</v>
      </c>
      <c r="M42" s="12" t="s">
        <v>22</v>
      </c>
      <c r="N42" s="12" t="s">
        <v>8</v>
      </c>
      <c r="O42" s="40" t="s">
        <v>9</v>
      </c>
    </row>
    <row r="43" spans="2:15" s="1" customFormat="1" ht="15.75">
      <c r="B43" s="100"/>
      <c r="C43" s="95"/>
      <c r="D43" s="33" t="s">
        <v>9</v>
      </c>
      <c r="E43" s="32" t="s">
        <v>10</v>
      </c>
      <c r="F43" s="16" t="s">
        <v>12</v>
      </c>
      <c r="G43" s="16" t="s">
        <v>14</v>
      </c>
      <c r="H43" s="16" t="s">
        <v>16</v>
      </c>
      <c r="I43" s="16" t="s">
        <v>18</v>
      </c>
      <c r="J43" s="15"/>
      <c r="K43" s="35" t="s">
        <v>19</v>
      </c>
      <c r="L43" s="33" t="s">
        <v>10</v>
      </c>
      <c r="M43" s="32" t="s">
        <v>9</v>
      </c>
      <c r="N43" s="32" t="s">
        <v>10</v>
      </c>
      <c r="O43" s="41" t="s">
        <v>10</v>
      </c>
    </row>
    <row r="44" spans="2:15" s="1" customFormat="1" ht="15.75">
      <c r="B44" s="23" t="s">
        <v>81</v>
      </c>
      <c r="C44" s="61" t="s">
        <v>64</v>
      </c>
      <c r="D44" s="31">
        <v>19</v>
      </c>
      <c r="E44" s="34">
        <v>10</v>
      </c>
      <c r="F44" s="20"/>
      <c r="G44" s="20"/>
      <c r="H44" s="20"/>
      <c r="I44" s="20">
        <v>2</v>
      </c>
      <c r="J44" s="20"/>
      <c r="K44" s="20">
        <v>3</v>
      </c>
      <c r="L44" s="31">
        <f aca="true" t="shared" si="0" ref="L44:L63">F44+G44+H44+I44+K44</f>
        <v>5</v>
      </c>
      <c r="M44" s="34">
        <f aca="true" t="shared" si="1" ref="M44:M63">F44*5+G44*4+H44*3+I44*2+K44*1</f>
        <v>7</v>
      </c>
      <c r="N44" s="31">
        <f aca="true" t="shared" si="2" ref="N44:N63">E44+L44</f>
        <v>15</v>
      </c>
      <c r="O44" s="36">
        <f aca="true" t="shared" si="3" ref="O44:O63">D44+M44</f>
        <v>26</v>
      </c>
    </row>
    <row r="45" spans="2:15" s="1" customFormat="1" ht="15.75">
      <c r="B45" s="23" t="s">
        <v>82</v>
      </c>
      <c r="C45" s="62" t="s">
        <v>60</v>
      </c>
      <c r="D45" s="17">
        <v>15</v>
      </c>
      <c r="E45" s="18">
        <v>11</v>
      </c>
      <c r="F45" s="20"/>
      <c r="G45" s="20">
        <v>1</v>
      </c>
      <c r="H45" s="20"/>
      <c r="I45" s="20">
        <v>1</v>
      </c>
      <c r="J45" s="20"/>
      <c r="K45" s="20">
        <v>2</v>
      </c>
      <c r="L45" s="17">
        <f t="shared" si="0"/>
        <v>4</v>
      </c>
      <c r="M45" s="18">
        <f t="shared" si="1"/>
        <v>8</v>
      </c>
      <c r="N45" s="17">
        <f t="shared" si="2"/>
        <v>15</v>
      </c>
      <c r="O45" s="24">
        <f t="shared" si="3"/>
        <v>23</v>
      </c>
    </row>
    <row r="46" spans="2:15" s="1" customFormat="1" ht="15.75">
      <c r="B46" s="23" t="s">
        <v>57</v>
      </c>
      <c r="C46" s="67" t="s">
        <v>30</v>
      </c>
      <c r="D46" s="17">
        <v>11</v>
      </c>
      <c r="E46" s="18">
        <v>10</v>
      </c>
      <c r="F46" s="20">
        <v>1</v>
      </c>
      <c r="G46" s="20"/>
      <c r="H46" s="20"/>
      <c r="I46" s="20"/>
      <c r="J46" s="20"/>
      <c r="K46" s="20">
        <v>4</v>
      </c>
      <c r="L46" s="17">
        <f>F46+G46+H46+I46+K46</f>
        <v>5</v>
      </c>
      <c r="M46" s="18">
        <f>F46*5+G46*4+H46*3+I46*2+K46*1</f>
        <v>9</v>
      </c>
      <c r="N46" s="17">
        <f>E46+L46</f>
        <v>15</v>
      </c>
      <c r="O46" s="24">
        <f>D46+M46</f>
        <v>20</v>
      </c>
    </row>
    <row r="47" spans="2:15" s="1" customFormat="1" ht="15.75">
      <c r="B47" s="23" t="s">
        <v>59</v>
      </c>
      <c r="C47" s="62" t="s">
        <v>69</v>
      </c>
      <c r="D47" s="17">
        <v>12</v>
      </c>
      <c r="E47" s="18">
        <v>8</v>
      </c>
      <c r="F47" s="20"/>
      <c r="G47" s="20"/>
      <c r="H47" s="20"/>
      <c r="I47" s="20">
        <v>1</v>
      </c>
      <c r="J47" s="20"/>
      <c r="K47" s="20">
        <v>3</v>
      </c>
      <c r="L47" s="17">
        <f t="shared" si="0"/>
        <v>4</v>
      </c>
      <c r="M47" s="18">
        <f t="shared" si="1"/>
        <v>5</v>
      </c>
      <c r="N47" s="17">
        <f t="shared" si="2"/>
        <v>12</v>
      </c>
      <c r="O47" s="24">
        <f t="shared" si="3"/>
        <v>17</v>
      </c>
    </row>
    <row r="48" spans="2:15" s="1" customFormat="1" ht="15.75">
      <c r="B48" s="23" t="s">
        <v>54</v>
      </c>
      <c r="C48" s="61" t="s">
        <v>91</v>
      </c>
      <c r="D48" s="17">
        <v>11</v>
      </c>
      <c r="E48" s="18">
        <v>6</v>
      </c>
      <c r="F48" s="20"/>
      <c r="G48" s="20"/>
      <c r="H48" s="20">
        <v>1</v>
      </c>
      <c r="I48" s="20"/>
      <c r="J48" s="20"/>
      <c r="K48" s="20">
        <v>3</v>
      </c>
      <c r="L48" s="17">
        <f>F48+G48+H48+I48+K48</f>
        <v>4</v>
      </c>
      <c r="M48" s="18">
        <f>F48*5+G48*4+H48*3+I48*2+K48*1</f>
        <v>6</v>
      </c>
      <c r="N48" s="17">
        <f>E48+L48</f>
        <v>10</v>
      </c>
      <c r="O48" s="24">
        <f>D48+M48</f>
        <v>17</v>
      </c>
    </row>
    <row r="49" spans="2:15" s="1" customFormat="1" ht="15.75">
      <c r="B49" s="23" t="s">
        <v>78</v>
      </c>
      <c r="C49" s="62" t="s">
        <v>70</v>
      </c>
      <c r="D49" s="17">
        <v>7</v>
      </c>
      <c r="E49" s="18">
        <v>6</v>
      </c>
      <c r="F49" s="20"/>
      <c r="G49" s="20"/>
      <c r="H49" s="20"/>
      <c r="I49" s="20">
        <v>1</v>
      </c>
      <c r="J49" s="20"/>
      <c r="K49" s="20">
        <v>2</v>
      </c>
      <c r="L49" s="17">
        <f>F49+G49+H49+I49+K49</f>
        <v>3</v>
      </c>
      <c r="M49" s="18">
        <f>F49*5+G49*4+H49*3+I49*2+K49*1</f>
        <v>4</v>
      </c>
      <c r="N49" s="17">
        <f>E49+L49</f>
        <v>9</v>
      </c>
      <c r="O49" s="24">
        <f>D49+M49</f>
        <v>11</v>
      </c>
    </row>
    <row r="50" spans="2:15" s="1" customFormat="1" ht="15.75">
      <c r="B50" s="23" t="s">
        <v>55</v>
      </c>
      <c r="C50" s="61" t="s">
        <v>128</v>
      </c>
      <c r="D50" s="17">
        <v>6</v>
      </c>
      <c r="E50" s="18">
        <v>3</v>
      </c>
      <c r="F50" s="20"/>
      <c r="G50" s="20"/>
      <c r="H50" s="20"/>
      <c r="I50" s="20"/>
      <c r="J50" s="20"/>
      <c r="K50" s="20">
        <v>1</v>
      </c>
      <c r="L50" s="17">
        <f>F50+G50+H50+I50+K50</f>
        <v>1</v>
      </c>
      <c r="M50" s="18">
        <f>F50*5+G50*4+H50*3+I50*2+K50*1</f>
        <v>1</v>
      </c>
      <c r="N50" s="17">
        <f>E50+L50</f>
        <v>4</v>
      </c>
      <c r="O50" s="24">
        <f>D50+M50</f>
        <v>7</v>
      </c>
    </row>
    <row r="51" spans="2:15" s="1" customFormat="1" ht="15.75">
      <c r="B51" s="23" t="s">
        <v>133</v>
      </c>
      <c r="C51" s="61" t="s">
        <v>61</v>
      </c>
      <c r="D51" s="17">
        <v>6</v>
      </c>
      <c r="E51" s="18">
        <v>6</v>
      </c>
      <c r="F51" s="20"/>
      <c r="G51" s="20"/>
      <c r="H51" s="20"/>
      <c r="I51" s="20"/>
      <c r="J51" s="20"/>
      <c r="K51" s="20">
        <v>0</v>
      </c>
      <c r="L51" s="17">
        <f t="shared" si="0"/>
        <v>0</v>
      </c>
      <c r="M51" s="18">
        <f t="shared" si="1"/>
        <v>0</v>
      </c>
      <c r="N51" s="17">
        <f t="shared" si="2"/>
        <v>6</v>
      </c>
      <c r="O51" s="24">
        <f t="shared" si="3"/>
        <v>6</v>
      </c>
    </row>
    <row r="52" spans="2:15" s="1" customFormat="1" ht="15.75">
      <c r="B52" s="23" t="s">
        <v>134</v>
      </c>
      <c r="C52" s="62" t="s">
        <v>62</v>
      </c>
      <c r="D52" s="17">
        <v>5</v>
      </c>
      <c r="E52" s="18">
        <v>5</v>
      </c>
      <c r="F52" s="20"/>
      <c r="G52" s="20"/>
      <c r="H52" s="20"/>
      <c r="I52" s="20"/>
      <c r="J52" s="20"/>
      <c r="K52" s="20">
        <v>1</v>
      </c>
      <c r="L52" s="17">
        <f t="shared" si="0"/>
        <v>1</v>
      </c>
      <c r="M52" s="18">
        <f t="shared" si="1"/>
        <v>1</v>
      </c>
      <c r="N52" s="17">
        <f t="shared" si="2"/>
        <v>6</v>
      </c>
      <c r="O52" s="24">
        <f t="shared" si="3"/>
        <v>6</v>
      </c>
    </row>
    <row r="53" spans="2:15" s="1" customFormat="1" ht="15.75">
      <c r="B53" s="23" t="s">
        <v>79</v>
      </c>
      <c r="C53" s="61" t="s">
        <v>68</v>
      </c>
      <c r="D53" s="17">
        <v>5</v>
      </c>
      <c r="E53" s="18">
        <v>5</v>
      </c>
      <c r="F53" s="20"/>
      <c r="G53" s="20"/>
      <c r="H53" s="20"/>
      <c r="I53" s="20"/>
      <c r="J53" s="20"/>
      <c r="K53" s="20">
        <v>1</v>
      </c>
      <c r="L53" s="17">
        <f>F53+G53+H53+I53+K53</f>
        <v>1</v>
      </c>
      <c r="M53" s="18">
        <f>F53*5+G53*4+H53*3+I53*2+K53*1</f>
        <v>1</v>
      </c>
      <c r="N53" s="17">
        <f>E53+L53</f>
        <v>6</v>
      </c>
      <c r="O53" s="24">
        <f>D53+M53</f>
        <v>6</v>
      </c>
    </row>
    <row r="54" spans="2:15" s="1" customFormat="1" ht="15.75">
      <c r="B54" s="23" t="s">
        <v>135</v>
      </c>
      <c r="C54" s="62" t="s">
        <v>63</v>
      </c>
      <c r="D54" s="17">
        <v>5</v>
      </c>
      <c r="E54" s="18">
        <v>5</v>
      </c>
      <c r="F54" s="20"/>
      <c r="G54" s="20"/>
      <c r="H54" s="20"/>
      <c r="I54" s="20"/>
      <c r="J54" s="20"/>
      <c r="K54" s="20">
        <v>0</v>
      </c>
      <c r="L54" s="17">
        <f t="shared" si="0"/>
        <v>0</v>
      </c>
      <c r="M54" s="18">
        <f t="shared" si="1"/>
        <v>0</v>
      </c>
      <c r="N54" s="17">
        <f t="shared" si="2"/>
        <v>5</v>
      </c>
      <c r="O54" s="24">
        <f t="shared" si="3"/>
        <v>5</v>
      </c>
    </row>
    <row r="55" spans="2:15" s="1" customFormat="1" ht="15.75">
      <c r="B55" s="23" t="s">
        <v>80</v>
      </c>
      <c r="C55" s="8" t="s">
        <v>75</v>
      </c>
      <c r="D55" s="17">
        <v>1</v>
      </c>
      <c r="E55" s="18">
        <v>1</v>
      </c>
      <c r="F55" s="20"/>
      <c r="G55" s="20"/>
      <c r="H55" s="20"/>
      <c r="I55" s="20"/>
      <c r="J55" s="20"/>
      <c r="K55" s="20">
        <v>4</v>
      </c>
      <c r="L55" s="17">
        <f>F55+G55+H55+I55+K55</f>
        <v>4</v>
      </c>
      <c r="M55" s="18">
        <f>F55*5+G55*4+H55*3+I55*2+K55*1</f>
        <v>4</v>
      </c>
      <c r="N55" s="17">
        <f>E55+L55</f>
        <v>5</v>
      </c>
      <c r="O55" s="24">
        <f>D55+M55</f>
        <v>5</v>
      </c>
    </row>
    <row r="56" spans="2:15" s="1" customFormat="1" ht="15.75">
      <c r="B56" s="23" t="s">
        <v>136</v>
      </c>
      <c r="C56" s="62" t="s">
        <v>65</v>
      </c>
      <c r="D56" s="17">
        <v>4</v>
      </c>
      <c r="E56" s="18">
        <v>3</v>
      </c>
      <c r="F56" s="20"/>
      <c r="G56" s="20"/>
      <c r="H56" s="20"/>
      <c r="I56" s="20"/>
      <c r="J56" s="20"/>
      <c r="K56" s="20">
        <v>0</v>
      </c>
      <c r="L56" s="17">
        <f t="shared" si="0"/>
        <v>0</v>
      </c>
      <c r="M56" s="18">
        <f t="shared" si="1"/>
        <v>0</v>
      </c>
      <c r="N56" s="17">
        <f t="shared" si="2"/>
        <v>3</v>
      </c>
      <c r="O56" s="24">
        <f t="shared" si="3"/>
        <v>4</v>
      </c>
    </row>
    <row r="57" spans="2:15" s="1" customFormat="1" ht="15.75">
      <c r="B57" s="23" t="s">
        <v>66</v>
      </c>
      <c r="C57" s="61" t="s">
        <v>29</v>
      </c>
      <c r="D57" s="17">
        <v>4</v>
      </c>
      <c r="E57" s="18">
        <v>4</v>
      </c>
      <c r="F57" s="20"/>
      <c r="G57" s="20"/>
      <c r="H57" s="20"/>
      <c r="I57" s="20"/>
      <c r="J57" s="20"/>
      <c r="K57" s="20">
        <v>0</v>
      </c>
      <c r="L57" s="17">
        <f t="shared" si="0"/>
        <v>0</v>
      </c>
      <c r="M57" s="18">
        <f t="shared" si="1"/>
        <v>0</v>
      </c>
      <c r="N57" s="17">
        <f t="shared" si="2"/>
        <v>4</v>
      </c>
      <c r="O57" s="24">
        <f t="shared" si="3"/>
        <v>4</v>
      </c>
    </row>
    <row r="58" spans="2:15" s="1" customFormat="1" ht="15.75">
      <c r="B58" s="23" t="s">
        <v>67</v>
      </c>
      <c r="C58" s="62" t="s">
        <v>74</v>
      </c>
      <c r="D58" s="17">
        <v>2</v>
      </c>
      <c r="E58" s="18">
        <v>2</v>
      </c>
      <c r="F58" s="20"/>
      <c r="G58" s="20"/>
      <c r="H58" s="20"/>
      <c r="I58" s="20"/>
      <c r="J58" s="20"/>
      <c r="K58" s="20">
        <v>0</v>
      </c>
      <c r="L58" s="17">
        <f t="shared" si="0"/>
        <v>0</v>
      </c>
      <c r="M58" s="18">
        <f t="shared" si="1"/>
        <v>0</v>
      </c>
      <c r="N58" s="17">
        <f t="shared" si="2"/>
        <v>2</v>
      </c>
      <c r="O58" s="24">
        <f t="shared" si="3"/>
        <v>2</v>
      </c>
    </row>
    <row r="59" spans="2:15" s="1" customFormat="1" ht="15.75">
      <c r="B59" s="23" t="s">
        <v>137</v>
      </c>
      <c r="C59" s="21" t="s">
        <v>33</v>
      </c>
      <c r="D59" s="17">
        <v>1</v>
      </c>
      <c r="E59" s="18">
        <v>1</v>
      </c>
      <c r="F59" s="22"/>
      <c r="G59" s="22"/>
      <c r="H59" s="22"/>
      <c r="I59" s="20"/>
      <c r="J59" s="20"/>
      <c r="K59" s="60"/>
      <c r="L59" s="17">
        <f t="shared" si="0"/>
        <v>0</v>
      </c>
      <c r="M59" s="18">
        <f t="shared" si="1"/>
        <v>0</v>
      </c>
      <c r="N59" s="17">
        <f t="shared" si="2"/>
        <v>1</v>
      </c>
      <c r="O59" s="24">
        <f t="shared" si="3"/>
        <v>1</v>
      </c>
    </row>
    <row r="60" spans="2:15" s="1" customFormat="1" ht="15.75">
      <c r="B60" s="23" t="s">
        <v>71</v>
      </c>
      <c r="C60" s="8" t="s">
        <v>56</v>
      </c>
      <c r="D60" s="17">
        <v>0</v>
      </c>
      <c r="E60" s="18">
        <v>0</v>
      </c>
      <c r="F60" s="20"/>
      <c r="G60" s="20"/>
      <c r="H60" s="20"/>
      <c r="I60" s="20"/>
      <c r="J60" s="20"/>
      <c r="K60" s="20"/>
      <c r="L60" s="17">
        <f t="shared" si="0"/>
        <v>0</v>
      </c>
      <c r="M60" s="18">
        <f t="shared" si="1"/>
        <v>0</v>
      </c>
      <c r="N60" s="17">
        <f t="shared" si="2"/>
        <v>0</v>
      </c>
      <c r="O60" s="24">
        <f t="shared" si="3"/>
        <v>0</v>
      </c>
    </row>
    <row r="61" spans="2:15" s="1" customFormat="1" ht="15.75">
      <c r="B61" s="23" t="s">
        <v>72</v>
      </c>
      <c r="C61" s="20" t="s">
        <v>76</v>
      </c>
      <c r="D61" s="17">
        <v>0</v>
      </c>
      <c r="E61" s="18">
        <v>0</v>
      </c>
      <c r="F61" s="19"/>
      <c r="G61" s="19"/>
      <c r="H61" s="19"/>
      <c r="I61" s="19"/>
      <c r="J61" s="19"/>
      <c r="K61" s="19"/>
      <c r="L61" s="17">
        <f t="shared" si="0"/>
        <v>0</v>
      </c>
      <c r="M61" s="18">
        <f t="shared" si="1"/>
        <v>0</v>
      </c>
      <c r="N61" s="17">
        <f t="shared" si="2"/>
        <v>0</v>
      </c>
      <c r="O61" s="24">
        <f t="shared" si="3"/>
        <v>0</v>
      </c>
    </row>
    <row r="62" spans="2:15" s="1" customFormat="1" ht="15.75">
      <c r="B62" s="23" t="s">
        <v>73</v>
      </c>
      <c r="C62" s="20"/>
      <c r="D62" s="17">
        <v>0</v>
      </c>
      <c r="E62" s="18">
        <v>0</v>
      </c>
      <c r="F62" s="19"/>
      <c r="G62" s="19"/>
      <c r="H62" s="19"/>
      <c r="I62" s="19"/>
      <c r="J62" s="19"/>
      <c r="K62" s="19"/>
      <c r="L62" s="17">
        <f t="shared" si="0"/>
        <v>0</v>
      </c>
      <c r="M62" s="18">
        <f t="shared" si="1"/>
        <v>0</v>
      </c>
      <c r="N62" s="17">
        <f t="shared" si="2"/>
        <v>0</v>
      </c>
      <c r="O62" s="24">
        <f t="shared" si="3"/>
        <v>0</v>
      </c>
    </row>
    <row r="63" spans="2:15" s="1" customFormat="1" ht="15.75">
      <c r="B63" s="23" t="s">
        <v>77</v>
      </c>
      <c r="C63" s="22"/>
      <c r="D63" s="17">
        <v>0</v>
      </c>
      <c r="E63" s="18">
        <v>0</v>
      </c>
      <c r="F63" s="19"/>
      <c r="G63" s="19"/>
      <c r="H63" s="19"/>
      <c r="I63" s="19"/>
      <c r="J63" s="19"/>
      <c r="K63" s="19"/>
      <c r="L63" s="17">
        <f t="shared" si="0"/>
        <v>0</v>
      </c>
      <c r="M63" s="18">
        <f t="shared" si="1"/>
        <v>0</v>
      </c>
      <c r="N63" s="17">
        <f t="shared" si="2"/>
        <v>0</v>
      </c>
      <c r="O63" s="24">
        <f t="shared" si="3"/>
        <v>0</v>
      </c>
    </row>
    <row r="64" spans="2:15" s="1" customFormat="1" ht="16.5" thickBot="1">
      <c r="B64" s="25"/>
      <c r="C64" s="26" t="s">
        <v>41</v>
      </c>
      <c r="D64" s="27"/>
      <c r="E64" s="28"/>
      <c r="F64" s="26">
        <f>SUM(F44:F63)</f>
        <v>1</v>
      </c>
      <c r="G64" s="26">
        <f>SUM(G44:G63)</f>
        <v>1</v>
      </c>
      <c r="H64" s="26">
        <f>SUM(H44:H63)</f>
        <v>1</v>
      </c>
      <c r="I64" s="26">
        <f>SUM(I44:I63)</f>
        <v>5</v>
      </c>
      <c r="J64" s="26">
        <v>25</v>
      </c>
      <c r="K64" s="26">
        <f>SUM(K44:K63)</f>
        <v>24</v>
      </c>
      <c r="L64" s="27">
        <f>SUM(L44:L63)</f>
        <v>32</v>
      </c>
      <c r="M64" s="28">
        <f>SUM(M44:M63)</f>
        <v>46</v>
      </c>
      <c r="N64" s="27">
        <f>SUM(N44:N63)</f>
        <v>118</v>
      </c>
      <c r="O64" s="29">
        <f>SUM(O44:O63)</f>
        <v>160</v>
      </c>
    </row>
    <row r="65" spans="2:3" s="1" customFormat="1" ht="15.75">
      <c r="B65" s="4"/>
      <c r="C65" s="5"/>
    </row>
    <row r="66" spans="1:15" s="1" customFormat="1" ht="19.5" customHeight="1">
      <c r="A66" s="42"/>
      <c r="B66" s="92" t="s">
        <v>52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1:5" s="1" customFormat="1" ht="18">
      <c r="A67" s="42"/>
      <c r="B67" s="7"/>
      <c r="C67" s="7"/>
      <c r="D67" s="7"/>
      <c r="E67" s="7"/>
    </row>
  </sheetData>
  <sheetProtection/>
  <mergeCells count="61">
    <mergeCell ref="C24:K24"/>
    <mergeCell ref="L24:N24"/>
    <mergeCell ref="B25:N25"/>
    <mergeCell ref="B6:N6"/>
    <mergeCell ref="B8:I8"/>
    <mergeCell ref="L8:N8"/>
    <mergeCell ref="C17:D17"/>
    <mergeCell ref="C18:D18"/>
    <mergeCell ref="C19:D19"/>
    <mergeCell ref="G19:H19"/>
    <mergeCell ref="B66:O66"/>
    <mergeCell ref="B37:O37"/>
    <mergeCell ref="C40:C43"/>
    <mergeCell ref="F40:K41"/>
    <mergeCell ref="M39:O39"/>
    <mergeCell ref="B40:B43"/>
    <mergeCell ref="G20:H20"/>
    <mergeCell ref="B29:N29"/>
    <mergeCell ref="B3:N3"/>
    <mergeCell ref="B4:N4"/>
    <mergeCell ref="B5:N5"/>
    <mergeCell ref="B7:N7"/>
    <mergeCell ref="C10:D10"/>
    <mergeCell ref="C13:D13"/>
    <mergeCell ref="C14:D14"/>
    <mergeCell ref="G12:H12"/>
    <mergeCell ref="B2:N2"/>
    <mergeCell ref="G9:H9"/>
    <mergeCell ref="L9:M9"/>
    <mergeCell ref="C11:D11"/>
    <mergeCell ref="C12:D12"/>
    <mergeCell ref="G18:H18"/>
    <mergeCell ref="C15:D15"/>
    <mergeCell ref="C9:D9"/>
    <mergeCell ref="G10:H10"/>
    <mergeCell ref="G11:H11"/>
    <mergeCell ref="G13:H13"/>
    <mergeCell ref="G14:H14"/>
    <mergeCell ref="G15:H15"/>
    <mergeCell ref="L10:M10"/>
    <mergeCell ref="L11:M11"/>
    <mergeCell ref="L12:M12"/>
    <mergeCell ref="L13:M13"/>
    <mergeCell ref="L14:M14"/>
    <mergeCell ref="L15:M15"/>
    <mergeCell ref="L16:M16"/>
    <mergeCell ref="L17:M17"/>
    <mergeCell ref="G17:H17"/>
    <mergeCell ref="B22:N22"/>
    <mergeCell ref="L18:M18"/>
    <mergeCell ref="L19:M19"/>
    <mergeCell ref="L20:M20"/>
    <mergeCell ref="G16:H16"/>
    <mergeCell ref="C16:D16"/>
    <mergeCell ref="C20:D20"/>
    <mergeCell ref="B26:N26"/>
    <mergeCell ref="B27:N27"/>
    <mergeCell ref="B28:N28"/>
    <mergeCell ref="B30:N30"/>
    <mergeCell ref="B31:N31"/>
    <mergeCell ref="B32:N32"/>
  </mergeCells>
  <hyperlinks>
    <hyperlink ref="D67" r:id="rId1" display="http://www.photo.org.tw/5-score/5-2/會員專題月賽 簡章960109.doc"/>
    <hyperlink ref="D65" r:id="rId2" display="http://www.photo.org.tw/5-score/5-2/會員專題月賽 簡章960109.doc"/>
    <hyperlink ref="B65" r:id="rId3" display="http://www.photo.org.tw/5-score/5-2/會員專題月賽 簡章960109.doc"/>
    <hyperlink ref="C65" r:id="rId4" display="http://www.photo.org.tw/5-score/5-2/會員專題月賽 簡章960109.doc"/>
    <hyperlink ref="B66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G5" sqref="G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</cols>
  <sheetData>
    <row r="1" spans="1:5" ht="50.25" customHeight="1">
      <c r="A1" s="43"/>
      <c r="B1" s="103" t="s">
        <v>50</v>
      </c>
      <c r="C1" s="104"/>
      <c r="D1" s="104"/>
      <c r="E1" s="104"/>
    </row>
    <row r="2" spans="1:5" ht="24" customHeight="1">
      <c r="A2" s="44"/>
      <c r="B2" s="105" t="s">
        <v>138</v>
      </c>
      <c r="C2" s="105"/>
      <c r="D2" s="105"/>
      <c r="E2" s="105"/>
    </row>
    <row r="3" spans="1:5" ht="27.75" customHeight="1" thickBot="1">
      <c r="A3" s="45"/>
      <c r="B3" s="106" t="s">
        <v>139</v>
      </c>
      <c r="C3" s="107"/>
      <c r="D3" s="107"/>
      <c r="E3" s="107"/>
    </row>
    <row r="4" spans="1:5" ht="30" customHeight="1">
      <c r="A4" s="45"/>
      <c r="B4" s="108" t="str">
        <f>'得獎名單及累積計分表'!B5</f>
        <v>評審老師：吳文鏡、楊堅吉，林儷芳、楊雅婷、馬紹湖(評介)。</v>
      </c>
      <c r="C4" s="109"/>
      <c r="D4" s="109"/>
      <c r="E4" s="110"/>
    </row>
    <row r="5" spans="1:5" ht="30" customHeight="1">
      <c r="A5" s="46"/>
      <c r="B5" s="111" t="str">
        <f>'得獎名單及累積計分表'!B6</f>
        <v>影賽主席：邱顯謙               副主席：葉清坤</v>
      </c>
      <c r="C5" s="112"/>
      <c r="D5" s="112"/>
      <c r="E5" s="113"/>
    </row>
    <row r="6" spans="1:5" ht="42.75" customHeight="1">
      <c r="A6" s="46"/>
      <c r="B6" s="111" t="str">
        <f>'得獎名單及累積計分表'!B7</f>
        <v>影賽委員：蕭華英、陳蘇奇、劉昆易、石美燕、郭珍宜。    監分: 陳曉悌</v>
      </c>
      <c r="C6" s="112"/>
      <c r="D6" s="112"/>
      <c r="E6" s="113"/>
    </row>
    <row r="7" spans="1:5" ht="37.5" customHeight="1">
      <c r="A7" s="46"/>
      <c r="B7" s="47" t="s">
        <v>43</v>
      </c>
      <c r="C7" s="48" t="s">
        <v>44</v>
      </c>
      <c r="D7" s="49" t="s">
        <v>45</v>
      </c>
      <c r="E7" s="50" t="s">
        <v>46</v>
      </c>
    </row>
    <row r="8" spans="2:5" ht="37.5" customHeight="1">
      <c r="B8" s="51" t="s">
        <v>47</v>
      </c>
      <c r="C8" s="52" t="str">
        <f>'得獎名單及累積計分表'!C10</f>
        <v>誰怕誰</v>
      </c>
      <c r="D8" s="53" t="str">
        <f>'得獎名單及累積計分表'!E10</f>
        <v>蔡美珍</v>
      </c>
      <c r="E8" s="54"/>
    </row>
    <row r="9" spans="2:5" ht="37.5" customHeight="1">
      <c r="B9" s="51" t="s">
        <v>48</v>
      </c>
      <c r="C9" s="52" t="str">
        <f>'得獎名單及累積計分表'!C11</f>
        <v>築巢之樂</v>
      </c>
      <c r="D9" s="53" t="str">
        <f>'得獎名單及累積計分表'!E11</f>
        <v>林麗黛</v>
      </c>
      <c r="E9" s="54"/>
    </row>
    <row r="10" spans="2:5" ht="37.5" customHeight="1">
      <c r="B10" s="51" t="s">
        <v>49</v>
      </c>
      <c r="C10" s="52" t="str">
        <f>'得獎名單及累積計分表'!C12</f>
        <v>魚鷹捕魚美姿</v>
      </c>
      <c r="D10" s="53" t="str">
        <f>'得獎名單及累積計分表'!E12</f>
        <v>林騰雲</v>
      </c>
      <c r="E10" s="54"/>
    </row>
    <row r="11" spans="2:5" ht="37.5" customHeight="1">
      <c r="B11" s="51" t="s">
        <v>51</v>
      </c>
      <c r="C11" s="52" t="str">
        <f>'得獎名單及累積計分表'!C13</f>
        <v>纖毛畢露</v>
      </c>
      <c r="D11" s="53" t="str">
        <f>'得獎名單及累積計分表'!E13</f>
        <v>林麗黛</v>
      </c>
      <c r="E11" s="54"/>
    </row>
    <row r="12" spans="2:5" ht="37.5" customHeight="1">
      <c r="B12" s="51" t="s">
        <v>51</v>
      </c>
      <c r="C12" s="52" t="str">
        <f>'得獎名單及累積計分表'!C14</f>
        <v>命運共同體</v>
      </c>
      <c r="D12" s="53" t="str">
        <f>'得獎名單及累積計分表'!E14</f>
        <v>郭珍宜</v>
      </c>
      <c r="E12" s="54"/>
    </row>
    <row r="13" spans="2:5" ht="37.5" customHeight="1">
      <c r="B13" s="51" t="s">
        <v>51</v>
      </c>
      <c r="C13" s="52" t="str">
        <f>'得獎名單及累積計分表'!C15</f>
        <v>蜘蛛家族</v>
      </c>
      <c r="D13" s="53" t="str">
        <f>'得獎名單及累積計分表'!E15</f>
        <v>謝慧真</v>
      </c>
      <c r="E13" s="54"/>
    </row>
    <row r="14" spans="2:5" ht="37.5" customHeight="1">
      <c r="B14" s="51" t="s">
        <v>51</v>
      </c>
      <c r="C14" s="52" t="str">
        <f>'得獎名單及累積計分表'!C16</f>
        <v>奮力一甩</v>
      </c>
      <c r="D14" s="53" t="str">
        <f>'得獎名單及累積計分表'!E16</f>
        <v>陳郁惠</v>
      </c>
      <c r="E14" s="54"/>
    </row>
    <row r="15" spans="2:5" ht="37.5" customHeight="1" thickBot="1">
      <c r="B15" s="57" t="s">
        <v>51</v>
      </c>
      <c r="C15" s="58" t="str">
        <f>'得獎名單及累積計分表'!C17</f>
        <v>掠食</v>
      </c>
      <c r="D15" s="59" t="str">
        <f>'得獎名單及累積計分表'!E17</f>
        <v>陳郁惠</v>
      </c>
      <c r="E15" s="55"/>
    </row>
    <row r="16" spans="2:5" ht="23.25" customHeight="1">
      <c r="B16" s="56"/>
      <c r="C16" s="56"/>
      <c r="D16" s="56"/>
      <c r="E16" s="56"/>
    </row>
    <row r="17" spans="2:5" ht="15.75">
      <c r="B17" s="56"/>
      <c r="C17" s="56"/>
      <c r="D17" s="56"/>
      <c r="E17" s="56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HornW7</cp:lastModifiedBy>
  <cp:lastPrinted>2017-03-23T02:17:16Z</cp:lastPrinted>
  <dcterms:created xsi:type="dcterms:W3CDTF">2014-01-08T03:47:43Z</dcterms:created>
  <dcterms:modified xsi:type="dcterms:W3CDTF">2018-03-09T02:40:24Z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